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3.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D:\Silmeyin Belgelerim Masaustu ve Mailler\Desktop\"/>
    </mc:Choice>
  </mc:AlternateContent>
  <xr:revisionPtr revIDLastSave="0" documentId="13_ncr:1_{4FA59D3C-4AE5-46C4-BE02-F854E42045A2}" xr6:coauthVersionLast="47" xr6:coauthVersionMax="47" xr10:uidLastSave="{00000000-0000-0000-0000-000000000000}"/>
  <bookViews>
    <workbookView xWindow="-108" yWindow="-108" windowWidth="23256" windowHeight="12456" xr2:uid="{EF69C00A-D69D-EE4B-AA64-9466DB069629}"/>
  </bookViews>
  <sheets>
    <sheet name="Kuruluş hakkında bilgiler" sheetId="1" r:id="rId1"/>
    <sheet name="Çoklu alan bilgileri" sheetId="10" r:id="rId2"/>
    <sheet name="Çalışan sayısı" sheetId="12" r:id="rId3"/>
    <sheet name="Uzaktan Tetkik" sheetId="14" r:id="rId4"/>
    <sheet name="9001" sheetId="2" r:id="rId5"/>
    <sheet name="14001 46001" sheetId="3" r:id="rId6"/>
    <sheet name="45001" sheetId="4" r:id="rId7"/>
    <sheet name="50001" sheetId="5" r:id="rId8"/>
    <sheet name="27001-27701" sheetId="6" r:id="rId9"/>
    <sheet name="20000-1" sheetId="7" r:id="rId10"/>
    <sheet name="22301" sheetId="8" r:id="rId11"/>
    <sheet name="42001" sheetId="9" r:id="rId12"/>
    <sheet name="Entegre YS" sheetId="11" r:id="rId13"/>
  </sheets>
  <externalReferences>
    <externalReference r:id="rId14"/>
  </externalReferences>
  <definedNames>
    <definedName name="Check18" localSheetId="4">'9001'!#REF!</definedName>
    <definedName name="Check21" localSheetId="0">'Kuruluş hakkında bilgiler'!#REF!</definedName>
    <definedName name="Check23" localSheetId="0">'Kuruluş hakkında bilgiler'!#REF!</definedName>
    <definedName name="Check30" localSheetId="0">'Kuruluş hakkında bilgiler'!#REF!</definedName>
    <definedName name="Onay5" localSheetId="0">'Kuruluş hakkında bilgiler'!$D$40</definedName>
    <definedName name="_xlnm.Print_Area" localSheetId="8">'27001-27701'!$A$1:$H$57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 i="9" l="1"/>
  <c r="A24" i="9"/>
  <c r="A18" i="9"/>
  <c r="K130" i="10"/>
  <c r="B5" i="14"/>
  <c r="B5" i="11" l="1"/>
  <c r="B5" i="9"/>
  <c r="B5" i="8"/>
  <c r="B5" i="7"/>
  <c r="B5" i="6"/>
  <c r="B5" i="5"/>
  <c r="B5" i="4"/>
  <c r="B5" i="3"/>
  <c r="B5" i="2"/>
  <c r="B5" i="10"/>
  <c r="B5" i="12"/>
  <c r="E11" i="12" l="1"/>
  <c r="E21" i="12"/>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14" i="10"/>
  <c r="F189" i="10"/>
  <c r="F188" i="10"/>
  <c r="F187" i="10"/>
  <c r="F186" i="10"/>
  <c r="F185" i="10"/>
  <c r="F184" i="10"/>
  <c r="F183" i="10"/>
  <c r="F176" i="10"/>
  <c r="F175" i="10"/>
  <c r="F174" i="10"/>
  <c r="F173" i="10"/>
  <c r="F172" i="10"/>
  <c r="F171" i="10"/>
  <c r="F170" i="10"/>
  <c r="F163" i="10"/>
  <c r="F162" i="10"/>
  <c r="F161" i="10"/>
  <c r="F160" i="10"/>
  <c r="F159" i="10"/>
  <c r="F158" i="10"/>
  <c r="F157" i="10"/>
  <c r="F150" i="10"/>
  <c r="F149" i="10"/>
  <c r="F148" i="10"/>
  <c r="F147" i="10"/>
  <c r="F146" i="10"/>
  <c r="F145" i="10"/>
  <c r="F144"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85" i="10"/>
  <c r="J33" i="6"/>
  <c r="F190" i="10" l="1"/>
  <c r="F191" i="10" s="1"/>
  <c r="F177" i="10"/>
  <c r="G173" i="10" s="1"/>
  <c r="F164" i="10"/>
  <c r="F165" i="10" s="1"/>
  <c r="F151" i="10"/>
  <c r="G149" i="10" s="1"/>
  <c r="F138" i="10"/>
  <c r="F38" i="5"/>
  <c r="F37" i="5"/>
  <c r="F36" i="5"/>
  <c r="F35" i="5"/>
  <c r="F34" i="5"/>
  <c r="F33" i="5"/>
  <c r="F32" i="5"/>
  <c r="G183" i="10" l="1"/>
  <c r="G190" i="10" s="1"/>
  <c r="G185" i="10"/>
  <c r="G186" i="10"/>
  <c r="G189" i="10"/>
  <c r="G184" i="10"/>
  <c r="G188" i="10"/>
  <c r="G159" i="10"/>
  <c r="G170" i="10"/>
  <c r="G177" i="10" s="1"/>
  <c r="G157" i="10"/>
  <c r="G164" i="10" s="1"/>
  <c r="G174" i="10"/>
  <c r="G175" i="10"/>
  <c r="G171" i="10"/>
  <c r="F178" i="10"/>
  <c r="G176" i="10"/>
  <c r="G161" i="10"/>
  <c r="G158" i="10"/>
  <c r="G162" i="10"/>
  <c r="G172" i="10"/>
  <c r="F139" i="10"/>
  <c r="F152" i="10"/>
  <c r="G147" i="10"/>
  <c r="G144" i="10"/>
  <c r="G151" i="10" s="1"/>
  <c r="G187" i="10"/>
  <c r="G146" i="10"/>
  <c r="G145" i="10"/>
  <c r="G148" i="10"/>
  <c r="G150" i="10"/>
  <c r="G160" i="10"/>
  <c r="G163" i="10"/>
  <c r="F39" i="5"/>
  <c r="F40" i="5" s="1"/>
  <c r="G138" i="10" l="1"/>
  <c r="G32" i="5"/>
  <c r="G38" i="5"/>
  <c r="G33" i="5"/>
  <c r="G37" i="5"/>
  <c r="G35" i="5"/>
  <c r="G34" i="5"/>
  <c r="G36" i="5"/>
  <c r="G39" i="5" l="1"/>
  <c r="E29" i="12"/>
  <c r="E28" i="12"/>
  <c r="E27" i="12"/>
  <c r="E26" i="12"/>
  <c r="E25" i="12"/>
  <c r="E24" i="12"/>
  <c r="E23" i="12"/>
  <c r="E20" i="12"/>
  <c r="E19" i="12"/>
  <c r="E18" i="12"/>
  <c r="E17" i="12"/>
  <c r="E16" i="12"/>
  <c r="E15" i="12"/>
  <c r="E14" i="12"/>
  <c r="E13" i="12"/>
  <c r="E12" i="12"/>
  <c r="E44" i="12"/>
  <c r="E43" i="12"/>
  <c r="E42" i="12"/>
  <c r="E41" i="12"/>
  <c r="E40" i="12"/>
  <c r="E39" i="12"/>
  <c r="E38" i="12"/>
  <c r="E36" i="12"/>
  <c r="E35" i="12"/>
  <c r="E30" i="12" l="1"/>
  <c r="E4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tc={8291D13E-8B2F-D74B-A351-10CE9B859345}</author>
    <author>tc={D3918B14-9F4C-4248-B2FF-9B1C8AFE9D36}</author>
    <author>tc={6B4E2239-8AE8-1F49-AC1F-637E906278E7}</author>
    <author>tc={5337AA1C-FCA4-4B4F-9A39-09D631C70360}</author>
  </authors>
  <commentList>
    <comment ref="A8" authorId="0" shapeId="0" xr:uid="{8291D13E-8B2F-D74B-A351-10CE9B859345}">
      <text>
        <t>[Yorum yazışması]
Excel sürümünüz bu yorum yazışmasını okumanıza izin veriyor, ancak dosya daha yeni bir Excel sürümünde açılırsa, yapılan düzenlemeler kaldırılır. Daha fazla bilgi: https://go.microsoft.com/fwlink/?linkid=870924.
Açıklama:
    Yapay zeka üreticisi, bir veya daha fazla yapay zeka sistemi kullanan ürünleri veya hizmetleri tasarlayan, geliştiren, test eden ve dağıtan bir kuruluştur. örn: Open AI, google DeepMind</t>
      </text>
    </comment>
    <comment ref="C8" authorId="1" shapeId="0" xr:uid="{D3918B14-9F4C-4248-B2FF-9B1C8AFE9D36}">
      <text>
        <t>[Yorum yazışması]
Excel sürümünüz bu yorum yazışmasını okumanıza izin veriyor, ancak dosya daha yeni bir Excel sürümünde açılırsa, yapılan düzenlemeler kaldırılır. Daha fazla bilgi: https://go.microsoft.com/fwlink/?linkid=870924.
Açıklama:
    Yapay zeka sağlayıcısı, bir veya daha fazla yapay zeka sistemi sunan ürün veya hizmetler sağlayan bir kuruluştur. Yapay zeka sağlayıcıları, yapay zeka platformu sağlayıcılarını ve yapay zeka ürün veya hizmet sağlayıcılarını kapsar. Örn; Google Cloud AI Platform</t>
      </text>
    </comment>
    <comment ref="E8" authorId="2" shapeId="0" xr:uid="{6B4E2239-8AE8-1F49-AC1F-637E906278E7}">
      <text>
        <t xml:space="preserve">[Yorum yazışması]
Excel sürümünüz bu yorum yazışmasını okumanıza izin veriyor, ancak dosya daha yeni bir Excel sürümünde açılırsa, yapılan düzenlemeler kaldırılır. Daha fazla bilgi: https://go.microsoft.com/fwlink/?linkid=870924.
Açıklama:
    Yapay zeka müşterisi, bir yapay zeka ürününü veya hizmetini doğrudan veya yapay zeka kullanıcılarına sağlayarak kullanan bir  kuruluştur. Örn: Banka , Hastane
</t>
      </text>
    </comment>
    <comment ref="G8" authorId="3" shapeId="0" xr:uid="{5337AA1C-FCA4-4B4F-9A39-09D631C70360}">
      <text>
        <t>[Yorum yazışması]
Excel sürümünüz bu yorum yazışmasını okumanıza izin veriyor, ancak dosya daha yeni bir Excel sürümünde açılırsa, yapılan düzenlemeler kaldırılır. Daha fazla bilgi: https://go.microsoft.com/fwlink/?linkid=870924.
Açıklama:
    Yapay zeka ürün veya hizmetlerinin teknik gelişimini gerçekleştirebilir, yapay zeka ürün ve hizmetlerinin test ve doğrulamasını gerçekleştirebilir, yapay zeka kullanımını denetleyebilir, yapay zeka ürün veya hizmetlerini değerlendirebilir ve diğer görevleri (Üretici, Sağlayıcı veya kullanıcı) yerine getirebilir.</t>
      </text>
    </comment>
  </commentList>
</comments>
</file>

<file path=xl/sharedStrings.xml><?xml version="1.0" encoding="utf-8"?>
<sst xmlns="http://schemas.openxmlformats.org/spreadsheetml/2006/main" count="1287" uniqueCount="518">
  <si>
    <t>No</t>
  </si>
  <si>
    <t>9001 Faktörler</t>
  </si>
  <si>
    <t>Birden fazla bina içeren bir karmaşık lojistik sistem veya işlerin birden fazla mahalde yapılması söz konusumu ? (örneğin ayrı bir tasarım merkezi bulunması)</t>
  </si>
  <si>
    <t xml:space="preserve">Personelin birden fazla dili konuşuyor mu ? </t>
  </si>
  <si>
    <t xml:space="preserve">Çalışan personel sayısına göre saha çok büyük mü (örneğin, kerestelik ağaçların yetiştirildiği alan gibi)? </t>
  </si>
  <si>
    <t xml:space="preserve">Yüksek dereceli mevzuat hükümlerinin var mı (gıda, ilaç, uzay, nükleer güç, enerji, vb) veya fazla sayıda yasal düzenleme var mı? </t>
  </si>
  <si>
    <t xml:space="preserve">Sisteminiz son derece karmaşık prosesler veya nispeten benzersiz çok sayıda faaliyetler içeriyor mu? </t>
  </si>
  <si>
    <t xml:space="preserve">Belgelendirmeye tabi olan kalıcı saha(lar)daki faaliyetlerin doğrulanması için geçici sahaların ziyaret edilmesini gerektiren faaliyetler var mı (örneğin inşaat)? </t>
  </si>
  <si>
    <t>Küçük sahada az personel ile mi çalışıyorsunuz? (örneğin 10 çalışan sadece ofis ortamında)</t>
  </si>
  <si>
    <t>Min 3 yıldır yönetim sistemi işletiyormusunuz?</t>
  </si>
  <si>
    <t>Başvuru yaptığınız yönetim sistemi standardı daha önceden belgelendirildi mi? (halen geçerli bir belgeye sahipmisiniz?)</t>
  </si>
  <si>
    <t>Dış Kaynaklı faaliyetler veya prosesler var mı? (örneğin; farklı tüzel kişiliklerin proseslerin gerçekleştirlmesinde rol oynaması)</t>
  </si>
  <si>
    <t>Yüksek derecede otomasyon uygulanıyor mu?</t>
  </si>
  <si>
    <t>Kayıtların incelenmesi ile sistem faaliyetlerinin uygunluğunu önemli oranda tetkik edebilmenin mümkün olduğu çalışan kadrosunda “mekân dışı” çalışan personelin bulunduğu yerler var mı? örneğin; satış elamanları; sürücüler, servis personeli, vb.</t>
  </si>
  <si>
    <t>Tasarım var mı?</t>
  </si>
  <si>
    <t>İlgili endüstriyel sektör için tipik bir yere nazaran organizasyonun bulunduğu yerdeki alıcı ortamın daha hassas olması,</t>
  </si>
  <si>
    <t>Yerleşim bölgesinde, çiftlik veya kırsal ortamda bulunan saha (lar) var mı?</t>
  </si>
  <si>
    <t>Sahanızın 1km içinde bir nehir veya kanal var mı?</t>
  </si>
  <si>
    <t>Herhangi belirlenen yaban hayatı alanları sahanın 1 km içinde var mı?</t>
  </si>
  <si>
    <t>İlgili tarafların görüşleri</t>
  </si>
  <si>
    <t>Son 3 yıl içinde Çevre ile ilgili herhangi bir şikayeti oldu mu?</t>
  </si>
  <si>
    <t>Eğer son 3 yıl içinde çevre mevzuatı uyarınca ceza aldınız mı?</t>
  </si>
  <si>
    <t xml:space="preserve">Yaptığınız iş ile ilgili dolaylı cevre boyutları var mı? Örneğin; bunun sonucu dolaylı olarak sorumlu olabilir misiniz? </t>
  </si>
  <si>
    <t xml:space="preserve">Sektörünüz ile ilgili ilave/nadir çevre boyutları var mı veya özel yasal şartlara ve yaptırımlara tabimisiniz? </t>
  </si>
  <si>
    <t>Çevre kazaları riskleri ve ortaya çıkan etkiler, ya da olayların, kaza ve potansiyel acil durumlar ve önceki çevre sorunlarının sonucu olarak ortaya çıkabilecek riskler gözden geçirilip gerekli tedbirler alındı mı?</t>
  </si>
  <si>
    <t>45001 Faktörler</t>
  </si>
  <si>
    <t>Son 3 yıl içerisinde İlgili tarafların Şikayeti oldu mu?</t>
  </si>
  <si>
    <t>İş sektörü için kaza ve meslek hastalıklarının oranın ortalamanın üzerinde mi?</t>
  </si>
  <si>
    <t xml:space="preserve">Sivil insanlar kuruluşun sitesinde (örneğin, hastaneler, okullar, havaalanları, limanlar, tren istasyonları, toplu taşıma araçları) bulunuyor mu? </t>
  </si>
  <si>
    <t>Kuruluş İSG ile ilgili yasal işlemlere tabi tutuldu mu? (ilgili riskin şiddetine ve etkisine bağlı olarak)?</t>
  </si>
  <si>
    <t>Çok Fazla geçici taşeron firmanın varmı ve çalışanlarının İSG risklerini ve karmaşıklığını arttırıyor mu? (örneğin, rafinerilerin, kimyasal tesislerin, çelik üretim tesislerinin ve diğer büyük sanayi komplekslerinin periyodik olarak kapanması veya revizyonu)</t>
  </si>
  <si>
    <t>Uygulanabilir ulusal yönetmeliklere ve / veya risk değerlendirme belgeleri doğrultusunda büyük endüstriyel kazalar tehlikesine maruz bırakacak miktarda tehlikeli madde bulunduruluyor mu?</t>
  </si>
  <si>
    <t>Mevcut ülkeden başka ülkelerde sahalara sahip misiniz?</t>
  </si>
  <si>
    <t>50001 Faktörler</t>
  </si>
  <si>
    <t>Birden fazla bina içeren bir karmaşık lojistik sistem veya işlerin birden fazla mahalde yapılması söz konusumu ? (örneğin ayrı bir tasarım merkezi bulunması, geçici sahalara sahip olunması)</t>
  </si>
  <si>
    <t xml:space="preserve">Personel birden fazla dili konuşuyor mu ? </t>
  </si>
  <si>
    <t>Yerinde enerji üretimi (örneğin, sınır içinde buhar üretimi, kojenerasyon);</t>
  </si>
  <si>
    <t>Başvuru yaptığınız yönetim sistemi standardı daha önceden belgelendirildi mi? (halen geçerli bir belgeye sahipmisiniz?) Mevcut sertifikasyon döngüsü içinde enerji performansının iyileştirilmesine ilişkin akredite doğrulamaya sahip mi (Örn akredite 17029 sertifikasına sahip olması)</t>
  </si>
  <si>
    <t>Organizasyonda büyük değişiklikler var mı?</t>
  </si>
  <si>
    <t>Geçmiş tetkik bulgularında majör seviyede uygunsuzluk söz konusu mu?</t>
  </si>
  <si>
    <t>EnYS etkin personel sayısında hesaba katılmayan birden fazla rolü olan tek bir personel var mı?</t>
  </si>
  <si>
    <t>Kategori</t>
  </si>
  <si>
    <t>27001 Faktörler</t>
  </si>
  <si>
    <t>İş türü ve yasal gereklilikler</t>
  </si>
  <si>
    <t>Organizasyon çalışmaları kritik olmayan iş sektörleri ve düzenlenmemiş sektörlerdir. —	Düzenleyici gereklilikler olmadan düşük riskli iş</t>
  </si>
  <si>
    <t>Kritik iş sektörlerinde müşterileri var. —	Yüksek düzenleyici gereklilikler</t>
  </si>
  <si>
    <t>Kontrollerin sayısı ve karmaşıklığı</t>
  </si>
  <si>
    <t>—	Bazı ortak kontrol alanlarının dahil edilmediği normalden daha az sayıda kontrol
– örn. sistem geliştirme kontrolleri veya fiziksel kontroller yok</t>
  </si>
  <si>
    <t>—	Tipik kontrol sayısı ve karmaşıklığı (Her bir kontrol noktasına yönelik tek bir kontrol yöntemi)</t>
  </si>
  <si>
    <t xml:space="preserve">—	Normalden daha fazla sayıda ayrıntılı ve karmaşık kontrol, her bir kontrol için birden fazla kontrol metodu olması durumu.örn. ağ protokolleri veya kriptografiyle ilgili birçok kontrol </t>
  </si>
  <si>
    <t>Yönetim Sisteminin olgunluk derecesi</t>
  </si>
  <si>
    <t>—	BGYS zaten iyi kurulmuş ve / veya diğer yönetim sistemleri yürürlüktedir. 
—	Tek bir genel faaliyeti içeren süreçler (ör. yalnızca hizmet)</t>
  </si>
  <si>
    <t>—	Diğer yönetim sistemlerinin bazı unsurları uygulanmış, diğerleri uygulanmamış.
—	 Kuruluş hakkında önceden bilgi sahibi olunması (ör. kuruluş aynı sertifika kuruluşu tarafından başka bir standarda göre daha önce sertifikalandırılmışsa);
—	 Birden fazla dil konuşan personel (tercüman(lar) gerektiren veya bireysel denetçilerin bağımsız çalışmasını engelleyen) veya birden fazla dilde sağlanan dokümantasyon</t>
  </si>
  <si>
    <t>Başka hiçbir yönetim sistemi uygulanmadı, BGYS  kurulmadı.</t>
  </si>
  <si>
    <t>Saha sayısı(Geçici veya Kalıcı) ve felaket kurtarma (DR) Merkezi sayısı</t>
  </si>
  <si>
    <t xml:space="preserve">—	Orta veya yüksek kullanılabilirlik gereksinimleri ve hiç veya bir (DR) Kurtarma Merkezi
—	2-5 Arasında Saha </t>
  </si>
  <si>
    <t>—	Yüksek kullanılabilirlik gereksinimleri, örneğin 7/24 hizmetler
—	Birkaç (DR) Kurtarma Merkezi
—	Birkaç veri merkezi
—	6 veya daha fazla saha</t>
  </si>
  <si>
    <t>1°) İş ve organizasyonla ilgili faktörler (BT dışındakiler)</t>
  </si>
  <si>
    <t>BT altyapısı karmaşıklığı</t>
  </si>
  <si>
    <t xml:space="preserve"> —	Düşük çeşitliliğe sahip, yüksek oranda standartlaştırılmış ortam (az sayıda BT platformu, sunucu, işletim sistemi, veri tabanı, ağ vb.)</t>
  </si>
  <si>
    <t>—	Standartlaştırılmış ancak çeşitli BT platformları, sunucular, işletim sistemleri, veritabanları, ağlar</t>
  </si>
  <si>
    <t xml:space="preserve"> —	BT'nin yüksek çeşitliliği veya karmaşıklığı (örneğin, birçok farklı ağ segmenti, sunucu veya veritabanı türü, anahtar uygulama sayısı)</t>
  </si>
  <si>
    <t>Bulut hizmetleri de dahil olmak üzere dış kaynak kullanımına ve tedarikçilere bağımlılık</t>
  </si>
  <si>
    <t>—	Dış kaynak kullanımı yok ve tedarikçilere çok az bağımlılık var veya
—	İyi tanımlanmış, yönetilen ve izlenen dış kaynak kullanımı düzenlemeleri
—	Dış kaynak sağlayıcının sertifikalı bir ISMS'si var
—	İlgili bağımsız güvence raporları mevcut</t>
  </si>
  <si>
    <t>—	Kısmen yönetilen birkaç dış kaynak kullanımı düzenlemesi</t>
  </si>
  <si>
    <t>—	Önemli iş faaliyetleri üzerinde büyük etkisi olan dış kaynak kullanımına veya tedarikçilere yüksek bağımlılık veya
—	Bilinmeyen miktarda veya ölçüde dış kaynak kullanımı veya
—	Birkaç yönetilmeyen dış kaynak kullanımı düzenlemesi</t>
  </si>
  <si>
    <t>Bilgi sistemi gelişimi</t>
  </si>
  <si>
    <t>—	Şirket içi sistem geliştirme yok
—	Standartlaştırılmış yazılım platformlarının kullanımı</t>
  </si>
  <si>
    <t>—	Karmaşık yapılandırma/parametrelendirmeye sahip standartlaştırılmış yazılım platformlarının kullanımı
—	(Son derece) özelleştirilmiş yazılım
—	Bazı geliştirme faaliyetleri (şirket içi veya dış kaynaklı)</t>
  </si>
  <si>
    <t>—	Önemli iş amaçları için devam eden birkaç projeyle kapsamlı dahili yazılım geliştirme faaliyetleri</t>
  </si>
  <si>
    <t>ISMS'nin karmaşıklığı:
—	Bilgi güvenliği gereksinimleri [gizlilik, bütünlük ve ulaşılabilirlik, (CIA)]
—	Kritik varlıkların sayısı
—	Süreç ve hizmet sayısı</t>
  </si>
  <si>
    <t>—	Sadece az hassas veya gizli bilgi, düşük kullanılabilirlik gereksinimleri
—	Az sayıda kritik varlık (CIA açısından)
—	Az sayıda arayüz ve az sayıda iş biriminin dahil olduğu yalnızca bir temel iş süreci</t>
  </si>
  <si>
    <t>—	Daha yüksek kullanılabilirlik gereksinimleri veya bazı hassas/gizli bilgiler
—	Bazı kritik varlıklar
—	Az sayıda arayüz ve az sayıda iş biriminin dahil olduğu 2–3 basit iş süreci</t>
  </si>
  <si>
    <t>—	Daha fazla hassas veya gizli bilgi (örneğin sağlık, kişisel olarak tanımlanabilir bilgiler, sigorta, bankacılık) veya yüksek kullanılabilirlik gereksinimleri
—	Birçok kritik varlık
—	Birçok arayüz ve iş biriminin dahil olduğu 2'den fazla karmaşık süreç</t>
  </si>
  <si>
    <t>2 °) BT Karmaşıklığı ile ilgili faktörlerin belirlenmesi</t>
  </si>
  <si>
    <t>20000-1 Faktörler</t>
  </si>
  <si>
    <t>Tek, basit bir hizmet.</t>
  </si>
  <si>
    <t>Hizmet yönetim personelinin önemli bir kısmı benzer basit bir işlevi yerine getirir.</t>
  </si>
  <si>
    <t>Hizmet sunumunda yer alan tedarikçiler, dahili gruplar veya tedarikçiler olarak hareket eden müşteriler gibi diğer taraflara düşük düzeyde bağımlılık.</t>
  </si>
  <si>
    <t>Farklı konumlardaki dil farklılıklarının karmaşıklığı, örn. personelin birden fazla dilde konuşması (tercüman(lar) gerektirmesi veya bireysel denetçilerin bağımsız çalışmasını engellemesi).</t>
  </si>
  <si>
    <t>Farklı vardiyalarda yapılan farklı faaliyetler.</t>
  </si>
  <si>
    <t>Yeni hizmetlerin sık sık eklenmesi, hizmetlerin kaldırılması, hizmetlerin devredilmesi veya hizmetlerde önemli değişiklikler yapılması.</t>
  </si>
  <si>
    <t>22301 Faktörler</t>
  </si>
  <si>
    <t>1°) İş ve organizasyonla ilgili faktörler (YZ dışı)</t>
  </si>
  <si>
    <t>42001 Faktörler</t>
  </si>
  <si>
    <t>YZYS kapsamındaki düzenleyici çerçeve(ler)in sayısı</t>
  </si>
  <si>
    <t>Kuruluş düzenleyici çerçevelere tabi değildir-Organizasyon çalışmaları kritik olmayan iş sektörleri ve düzenlenmemiş sektörlerdir</t>
  </si>
  <si>
    <t>YZYS içinde yönetilecek tek bir düzenleyici çerçeve- Kuruluş, düzenlenmiş iş sektörlerinde faaliyet göstermektedir;</t>
  </si>
  <si>
    <t>YZYS içinde yönetilecek birden fazla düzenleyici çerçeve - Kuruluş, kritik veya sıkı düzenlemelere tabi iş sektörlerinde faaliyet göstermektedir.</t>
  </si>
  <si>
    <t>Az sayısı kontrol: ISO/IEC 42001:2023, Ek A, Tablo A.1'de belirtilenlerden daha az kontrol (bazı ortak kontrol alanları dahil edilmemiştir, örneğin sistem geliştirme kontrolü yoktur)</t>
  </si>
  <si>
    <t>Tüm Kontroller: ISO/IEC 42001:2023, Ek A, Tablo A.1'deki kontroller</t>
  </si>
  <si>
    <t>Extra kontrol Şartı: ISO/IEC 42001:2023, Ek A, Tablo A.1'de belirtilenlerin ötesinde ek kontroller</t>
  </si>
  <si>
    <t>2 °) YZ Karmaşıklığı ile ilgili faktörlerin belirlenmesi</t>
  </si>
  <si>
    <t>YZYS kapsamında düşük sayıda YZ sistemi-Kuruluşun büyüklüğüne göre, kapsam dahilindeki yapay zeka sistemlerinin sayısı azdır; (1 veya 2)</t>
  </si>
  <si>
    <t>YZYS kapsamında orta sayıda YZ sistemi- Kuruluşun büyüklüğüne göre, kapsam dahilindeki yapay zeka sistemlerinin sayısı orta düzeydedir; ( 2 ve 5)</t>
  </si>
  <si>
    <t>YZYS kapsamında Yüksek sayıda YZ sistemi-Kuruluşun büyüklüğüne göre, kapsam dahilindeki yapay zeka sistemlerinin sayısı çoktur. ( 5'ten fazla)</t>
  </si>
  <si>
    <t>Kapsam dahilindeki bir veya daha fazla sistem yüksek riskli veya hassas amaçlar için kullanılıyor</t>
  </si>
  <si>
    <t>Dış kaynak kullanımına ve tedarikçilere bağımlılık - YZYS kapsamındaki üçüncü taraf anlaşma(lar)ının sayısı</t>
  </si>
  <si>
    <t xml:space="preserve">— Dış kaynak kullanımına ve tedarikçilere az bağımlılık; veya — İyi tanımlanmış, yönetilen ve izlenen dış kaynak düzenlemeleri; — Üçüncü tarafın sertifikalı bir YZYS'si vardır; — İlgili bağımsız güvence raporları mevcuttur. </t>
  </si>
  <si>
    <t>Kısmen yönetilen birkaç dış kaynak kullanımı düzenlemesi</t>
  </si>
  <si>
    <t>Entegrasyon Faktörleri</t>
  </si>
  <si>
    <t xml:space="preserve">Tüm iş stratejisi ve planı içeren yönetim Gözden geçirme </t>
  </si>
  <si>
    <t>Entegre iç tetkikler (İç tetkikçiler her iki standart da kalifiye olmuş tetkikçiler tarafından yürütülmeli),</t>
  </si>
  <si>
    <t>Entegre Politika ve hedefler</t>
  </si>
  <si>
    <t>Entegre proses yaklaşımı</t>
  </si>
  <si>
    <t>İş talimatlarınıda içeren entegre dokümantasyon</t>
  </si>
  <si>
    <t>Entegre iyileştirme mekanizması (Düzeltici ve Önleyici faaliyetler; ölçme ve sürekli iyileştirme)</t>
  </si>
  <si>
    <t>İşletme çapında risk yönetimi yaklaşımları iyi kullanımı ile entegre planlama yaklaşımı</t>
  </si>
  <si>
    <t>Entegre Yönetim desteği ve Sorumlulukları</t>
  </si>
  <si>
    <t>YZ Üreticisi</t>
  </si>
  <si>
    <t>YZ Sağlayıcısı</t>
  </si>
  <si>
    <t>YZ Kullanıcısı</t>
  </si>
  <si>
    <t>Çoklu roller</t>
  </si>
  <si>
    <t>Merkez Fonksiyon Adresi</t>
  </si>
  <si>
    <t>Tablo 1  Çoklu alan uygunluk ( Birden fazla saha için)</t>
  </si>
  <si>
    <t>Faktörler</t>
  </si>
  <si>
    <t>Kuruluş tüm sahaları, merkez fonksiyonun gözetimi ve iç tetkikine tabi olacak şekilde tek bir yönetim sistemi işletiyor mu? (Tüm sahalar kuruluşun iç tetkik programına tabi tutulmalıdır. İç tetkik planlaması ve sonuçların değerlendirilmesi, Sahalardaki iç tetkiklerin sonuçları, Bütün sahalarda yapılan yönetim gözden geçirmesini kapsamalıdır.)</t>
  </si>
  <si>
    <t>Sahaların merkez fonksiyonla yasal veya sözleşmeye dayalı bir bağı var mı?</t>
  </si>
  <si>
    <t>Kurulusun yönetim sistemi, merkezin İç Tetkik ve YGG’sine tabi mi?</t>
  </si>
  <si>
    <t>Kuruluş, merkez fonksiyonu tanımlı mı? Merkez fonksiyon, yasal açıdan kuruluşun bir parçası olmalı ve dış bir kuruluşa taşere edilmemelidir.</t>
  </si>
  <si>
    <t>Merkez fonksiyon; tek bir YS’nin tanımlanması, oluşturulması ve sürekliliğinin sağlanmasına ilişkin organizasyonel yetkiye sahip mi? (Kuruluşun merkez fonksiyonunun bir EYS tesis ettiği ve EYS’nin kapsamı içindeki bütün kuruluşun EYS şartlarını yerine getirdiği ispat edilmelidir. Merkez fonksiyon tarafından onaylanan sistem dokümantasyonu ve sistem değişiklikleri, Düzeltici faaliyetlerin değerlendirilmesi ve Yasal gereklilikler ve diğer gerekliliklerle ilgili bilgi toplama ve gerekli olduğunda kuruluşla ilgili değişiklikleri başlatma yetkisinin gösterilmesi dahil olmalıdır.)</t>
  </si>
  <si>
    <t>Merkez fonksiyon; sahaların tamamından verilerin toplanması ve analiz edilmesinin sağlanmasından sorumlu mu? ve MD1 Madde 5.6'da verilen hususları göz önünde bulundurarak gerektiği doğrultuda organizasyonel değişiklik yapma yetkisine ve kabiliyetine sahip mi? (EnYS için Enerji	performansını gösterecek uygun veri(ler) toplanır ve bu veri(ler) merkez fonksiyon tarafından analiz edebilir. Kuruluşun EnYS’si, merkezi olarak kontrol edilen ve yönetilen enerji planlama sürecine dâhil olmalı ve merkezi yönetim incelemesine tâbi olmalı)</t>
  </si>
  <si>
    <t xml:space="preserve">Tablo 2  Örnekleme için uygunluk </t>
  </si>
  <si>
    <t>Tüm sahalarda birbirinden çok farklı süreçlerin/faaliyetlerin gerçekleştirildiği durumlar var mı? (ISO 50001 için 1-tüm sahalar benzer faaliyet, süreç veya önemli enerji kullanımlarıyla yürütülmelidir. 2- Belirli sayıda saha, her sahanın içinde bulunduğu örneklenebilecek alt gruplar halinde organize edilebilir ki alt grup, benzer faaliyetler veya süreçler veya ÖEK'lar kullanılarak çalıştırılmalıdır. Bu 2 kriterden hiçbiri geçerli değilse " Evet" olarak işaretlenmelidir)</t>
  </si>
  <si>
    <t>Tüm Sahaların tetkik edilmesi gerekmekte midir? (Müşteri tarafından istenmesi)</t>
  </si>
  <si>
    <t>Sektöre özgü̈ programda (Standartta) veya yasal mevzuatta tüm sahaların tetkik edilmesi şartı var mı?</t>
  </si>
  <si>
    <t>EnYS için Enerji performansına yönelik kurallar: Kuruluşun örneklemeye uygun olabilmesi için Merkezi fonksiyon, gerekli görüldükçe aşağıdakilere ilişkin örgütsel  değişikliği başlatacak otoriteyi gösterebilmelidir</t>
  </si>
  <si>
    <t>Tutarlı enerji planlama süreci</t>
  </si>
  <si>
    <t>Enerji referans çizgisinin, ilgili değişenlerin ve enerji performans göstergelerinin (EnPG’ler) belirlenmesi ve ayarlanmasına veya revize edilmesine yönelik tutarlı kriterler</t>
  </si>
  <si>
    <t>Amaç ve enerji hedeflerinin ve eylem planlarının belirlenmesine yönelik tutarlı kriterler</t>
  </si>
  <si>
    <t>Eylem planlarının ve EnPG’lerin uygulanabilirliğinin ve etkinliğinin değerlendirilmesine yönelik merkezileştirilmiş süreçler</t>
  </si>
  <si>
    <t>Enerji performansının iyileştirilmesini değerlendirmek için tutarlı kriterler</t>
  </si>
  <si>
    <t xml:space="preserve">Tablo 3  Geçici saha için uygunluk </t>
  </si>
  <si>
    <t>Geçici saha var mı?</t>
  </si>
  <si>
    <t xml:space="preserve">Tablo 4  Ortak süreçler için uygunluk </t>
  </si>
  <si>
    <t xml:space="preserve">Yönetim Sistemi işletimi  </t>
  </si>
  <si>
    <t>Performans Yönetimi</t>
  </si>
  <si>
    <t>Tasarım</t>
  </si>
  <si>
    <t>Operas. Yönetimi</t>
  </si>
  <si>
    <t xml:space="preserve">İnsan Kaynakları ve eğitim </t>
  </si>
  <si>
    <t xml:space="preserve">Kalite Kontrol </t>
  </si>
  <si>
    <t xml:space="preserve">Satın alma </t>
  </si>
  <si>
    <t xml:space="preserve">Müşteri Hizmetleri </t>
  </si>
  <si>
    <t xml:space="preserve"> IT</t>
  </si>
  <si>
    <t xml:space="preserve">Kalibrasyon </t>
  </si>
  <si>
    <t xml:space="preserve">Pazarlama </t>
  </si>
  <si>
    <t xml:space="preserve">Satış </t>
  </si>
  <si>
    <t>Envanter yönetimi ve Bakım</t>
  </si>
  <si>
    <t>Planlama</t>
  </si>
  <si>
    <t>Saha No</t>
  </si>
  <si>
    <t>Saha Adı (Farklı bir tüzel kişi olabilir)</t>
  </si>
  <si>
    <t>Adresi</t>
  </si>
  <si>
    <t>Saha da yapılan süreçler/faaliyetler/kapsam</t>
  </si>
  <si>
    <t>Kalıcı/ Geçici/ Sanal Saha</t>
  </si>
  <si>
    <t>Vardiya Sayısı</t>
  </si>
  <si>
    <t>Kalıcı</t>
  </si>
  <si>
    <t>Kültür, dil ve yasal şartlardaki farklılıklar var mı?</t>
  </si>
  <si>
    <t>Hassas veya kritik bilgi ile etkileşim var mı?</t>
  </si>
  <si>
    <t>Bilgi güvenliği İhlali yaşandı mı?</t>
  </si>
  <si>
    <t>Merkez Saha</t>
  </si>
  <si>
    <t>Proses Adı</t>
  </si>
  <si>
    <t>Toplam tam zamanlı Çalışan Sayısı:</t>
  </si>
  <si>
    <t>Part time çalışan sayısı</t>
  </si>
  <si>
    <t>Toplam Çalışan Sayısı:</t>
  </si>
  <si>
    <t>Tekrarlanan veya benzer faaliyet içeren proses mi? Ve 5 kişi üstü çaşılan varmı?  EnYS için %80 i benzer veya tekrarlayan süreçleri gerçekleştirdiği durumlar  varmı?</t>
  </si>
  <si>
    <t>Kritik Proses veya riski yüksek mi? ( Her bir yönetim sistemi için düşünülmelidir. Entegre tetkiklerde yüksek olan ele alınır.)</t>
  </si>
  <si>
    <t>BGYS-KVYS-YZYS kapsamında mı?</t>
  </si>
  <si>
    <t xml:space="preserve"> HYS/YZYS  kapsamında mı?</t>
  </si>
  <si>
    <t>İş Sürekliliği kapsamında mı?</t>
  </si>
  <si>
    <t>Üst Yönetim</t>
  </si>
  <si>
    <t>Yönetim temsilcisi /temsilcileri</t>
  </si>
  <si>
    <t>İK</t>
  </si>
  <si>
    <t>Entegre Sistem</t>
  </si>
  <si>
    <t>BT</t>
  </si>
  <si>
    <t>Satınalma</t>
  </si>
  <si>
    <t>İdari işler</t>
  </si>
  <si>
    <t>Mali İşler</t>
  </si>
  <si>
    <t>Operasyon</t>
  </si>
  <si>
    <t>Enerji yönetimi ekibi</t>
  </si>
  <si>
    <t>Enerji performansı ile ilgili tedarik/satınalma faaliyetinden sorumlu kişi/kişiler</t>
  </si>
  <si>
    <t>Enerji performansını etkileyen büyük değişiklikleri yapmaktan sorumlu kişi/kişiler</t>
  </si>
  <si>
    <t>Hedefler, amaçlar ve eylem planları dâhil enerji performansı iyileştirme faaliyetlerini geliştirmekten, uygulamaktan veya sürdürmekten sorumlu kişi/kişiler</t>
  </si>
  <si>
    <t>Enerji verilerinin ve analizinin geliştirilmesinden ve sürdürülmesinden sorumlu kişi/kişiler</t>
  </si>
  <si>
    <t>Mevsimsel operasyonlar (hasat faaliyetleri, oteller gibi) dahil olmak üzere, uygun olduğu şekilde, önemli enerji kullanımları ile ilgili süreçlerin planlanmasından, işletilmesinden ve sürdürülmesinden sorumlu kişi/kişiler</t>
  </si>
  <si>
    <t>Enerji performansını etkileyen tasarım faaliyetinden sorumlu kişi/kişiler</t>
  </si>
  <si>
    <t>Saha 1</t>
  </si>
  <si>
    <t>Daha çok Saha varsa Lütfen Saha 1 tablosunu kopyalayarak devam edniz</t>
  </si>
  <si>
    <t>Birden fazla saha varsa saha bilgilerini dolduurunuz</t>
  </si>
  <si>
    <t xml:space="preserve">Kuruluş Detayları </t>
  </si>
  <si>
    <t xml:space="preserve">Kuruluş Unvanı  </t>
  </si>
  <si>
    <t>Bağlı olduğu Kuruluş (eğer var ise)</t>
  </si>
  <si>
    <t xml:space="preserve">Belgelendirilecek Kuruluş merkez adresi </t>
  </si>
  <si>
    <t>     </t>
  </si>
  <si>
    <t>Yetkili Kişi</t>
  </si>
  <si>
    <t>Pozisyonu</t>
  </si>
  <si>
    <t xml:space="preserve">Telefon </t>
  </si>
  <si>
    <t>      </t>
  </si>
  <si>
    <t>Fax</t>
  </si>
  <si>
    <t>E mail adresi</t>
  </si>
  <si>
    <t>Kuruluş Faaliyetleri hakkında bilgi edinmek için web sitesi</t>
  </si>
  <si>
    <t>Vardiya sayısı – Günlük</t>
  </si>
  <si>
    <t>Vardiya var ise lütfen vardiyalardaki çalışan sayısını, saat aralıklarını ve yapılan işi kısaca belirtiniz. Birden fazla saha olması durumunda bu tablo her bir saha için doldurulmalıdır.</t>
  </si>
  <si>
    <t>Vardiya 1</t>
  </si>
  <si>
    <t>Vardiya 2</t>
  </si>
  <si>
    <t>Vardiya 3</t>
  </si>
  <si>
    <t>Vardiya 4</t>
  </si>
  <si>
    <t>Çalışan sayısı</t>
  </si>
  <si>
    <t>Vardiya saatleri</t>
  </si>
  <si>
    <t>Yapılan iş</t>
  </si>
  <si>
    <t>Toplam tam zamanlı Çalışan Sayısı: (taşeronlar dahil)</t>
  </si>
  <si>
    <t>Part time çalışan sayısı  (taşeronlar dahil)</t>
  </si>
  <si>
    <t xml:space="preserve">Kapsam Detayları </t>
  </si>
  <si>
    <t xml:space="preserve">Belgelendirilecek faaliyet kapsamınızı beyan ediniz.   </t>
  </si>
  <si>
    <t xml:space="preserve">*Eğer Transfer tetkiki için başvuru yapılacak ise Eski belge/belgelerinizi, Son tetkik raporunuzu, Son tetkikde bulunan uygunsuzluklar ve kapatılma kanıtlarının kopyalarını başvuru formuna ekleyiniz. </t>
  </si>
  <si>
    <r>
      <t xml:space="preserve">Lütfen Transfer sebebinizi belirtiniz. </t>
    </r>
    <r>
      <rPr>
        <b/>
        <sz val="9"/>
        <color theme="1"/>
        <rFont val="Tahoma"/>
        <family val="2"/>
      </rPr>
      <t xml:space="preserve">         </t>
    </r>
  </si>
  <si>
    <t>Eğer hayır ise lütfen açıklayınız</t>
  </si>
  <si>
    <t>Yönetim Sistemi Detayları</t>
  </si>
  <si>
    <t xml:space="preserve">İşyeri Detayları </t>
  </si>
  <si>
    <t>Eğer evet ise lütfen açıklayınız. Danışman kişi ve/veya kuruluşun ismini belirtiniz</t>
  </si>
  <si>
    <t>Eğer evet ise lütfen detaylandırınız</t>
  </si>
  <si>
    <t>Eğer evet ise lütfen açıklayınız</t>
  </si>
  <si>
    <t xml:space="preserve">Tetkik Detayları </t>
  </si>
  <si>
    <t xml:space="preserve">Tetkik için hedeflenen tarih : </t>
  </si>
  <si>
    <t>Talep edilen gözetim tetkik aralığı</t>
  </si>
  <si>
    <r>
      <t>Diğer Bilgiler</t>
    </r>
    <r>
      <rPr>
        <b/>
        <i/>
        <sz val="9"/>
        <color rgb="FF000000"/>
        <rFont val="Tahoma"/>
        <family val="2"/>
      </rPr>
      <t xml:space="preserve"> / İlgili veya ilişkili yükümlülükler</t>
    </r>
  </si>
  <si>
    <t>Lütfen belgelendirme ile ilgili ilave dokümanları eklemeyi unutmayınız.</t>
  </si>
  <si>
    <t>Tarih</t>
  </si>
  <si>
    <t>İSG şartlarına uygunluğu için değerlendirme yapıldı mı? yapılmadı ise ne zaman yapılacağını bildiriniz</t>
  </si>
  <si>
    <t>İSG Uzmanı Adı</t>
  </si>
  <si>
    <t>Varsa OSGB veya İSG danışmanı Adı</t>
  </si>
  <si>
    <t>Sendika varsa Sendikanın Adı</t>
  </si>
  <si>
    <t>Yetkili Kişi (varsa Enerji Yöneticisi adı)</t>
  </si>
  <si>
    <t>Hafif ve Orta Sanayi (1)</t>
  </si>
  <si>
    <t>Tüketici ara ürünlerini veya son kullanıcıya dönük mamulleri üreten imalat tesisleri</t>
  </si>
  <si>
    <t>Ağır Sanayi (2)</t>
  </si>
  <si>
    <t xml:space="preserve">Yüksek sermaye gerektiren ve yüksek miktarlarda hammadde ve enerji tüketen imalat tesisleri </t>
  </si>
  <si>
    <t>Binalar (3)-(4)</t>
  </si>
  <si>
    <t xml:space="preserve">Standart ticari bina uygulamaları bulunan tesisler </t>
  </si>
  <si>
    <t>Bina Kompleksleri (4)</t>
  </si>
  <si>
    <t xml:space="preserve">Enerji kaynaklarının ve enerji kullanımlarının karmaşıklığından dolayı özel uzmanlık gerektiren işlemlerin yapıldığı tesisler </t>
  </si>
  <si>
    <t xml:space="preserve">Ulaştırma ve Taşıma </t>
  </si>
  <si>
    <t xml:space="preserve">İnsanların veya malların/kargoların taşınması için sistem veya araçlar </t>
  </si>
  <si>
    <t>Madencilik</t>
  </si>
  <si>
    <t xml:space="preserve">Açık maden işletmeciliği, yeraltı maden işletmeciliği ve hammaddelerin akışkan özütlemesi ve ayrıştırılması </t>
  </si>
  <si>
    <t xml:space="preserve">Tarım </t>
  </si>
  <si>
    <t xml:space="preserve">Besi hayvancılığı, tohum veya mahsul ürünleri </t>
  </si>
  <si>
    <t xml:space="preserve">Enerji Tedariki </t>
  </si>
  <si>
    <t xml:space="preserve">Enerji üretimi (nükleer, birleşik ısı ve güç (CHP (Cogeneration or combined heat and power)), elektrik, yenilenebilir vb.) ve enerjinin taşınması (iletim ve dağıtım) </t>
  </si>
  <si>
    <t xml:space="preserve">(1) Küçük ve orta büyüklükte-kapasitede ve/veya düşük ve orta EnYS karmaşıklık seviyesindeki işletmeler. </t>
  </si>
  <si>
    <t>(2) Üretim hacmi yüksek, büyük kapasitede ve/veya yüksek EnYS karmaşıklık seviyesindeki işletmeler</t>
  </si>
  <si>
    <t xml:space="preserve">(3) Toptan ya da perakende satışı kendi adına olacak şekilde yürütmeyen ve/veya bu faaliyetleri bir ücret veya sözleşmeye dayalı olarak yapan ve/veya toptan ve perakende satışını yaptığı ürünlerin sevkini kendine ait bir araç filosu olmaksızın yapan ya da pazarlayan işletmeler sadece “Binalar” kategorisinde değerlendirilmelidir. Aynı zamanda kendine ait araç filosu ile satış yapan işletmeler “Taşıma” teknik alanında da değerlendirmeye alınır. </t>
  </si>
  <si>
    <t>(4) Bütün işlevleri tek bir yapıda barındıran çok-katlı karmaşık bir yapıya sahip ve/veya kesintisiz bir şekilde, binaları birbirinden ayırmayan bir atriyum veya kanala bağlı bir grup ofis, bir kampüsteki ayrı binalar hem de birden fazla şirketin veya faaliyetin bulunduğu binalar grubu ve/veya her türlü yapı ve etkinlik alanlarıyla toplu bir biçimde bulunduğu binalar grubu bina kompleksi olarak adlandırılır. Belediye örneğinde olduğu gibi bir kuruluş sadece idari işlevler dahil edildiğinde “Bina”; enerji üretimi ve/veya dağıtımı vb. sorumlulukları olan bir grup bina dahil edildiğinde veya bir kampüs alanı içerisinde birden fazla bina yönetimi söz konusu olduğunda “Bina kompleksi” olarak teknik alan sınıflandırması yapılır. . Söz konusu belediye hizmetlerinin sunulmasında EnYS kapsam ve sınırları içerisinde şehir içi yolcu taşıma faaliyetleri de var ise “Taşıma” teknik alanı da dikkate alınır.</t>
  </si>
  <si>
    <t>Kaç Sahayı içeriyor belirtiniz
……………</t>
  </si>
  <si>
    <t>Lütfen, önemli enerji kullanımlarınızın (ÖEK) toplam sayısını, örneğin kazanlar, hava kompresörleri, soğutma ekipmanları &amp; HVAC, CHP, yoğun aydınlatma, nakliye vb. Sayısını belirtin.</t>
  </si>
  <si>
    <t>Ürünler, hizmetler veya kuruluş özel düzenlemelere veya diğer sektöre özel mevzuat şartlarına tabi mi?</t>
  </si>
  <si>
    <t>Bilmiyorum</t>
  </si>
  <si>
    <t>Not: Enver girişi yapılıyor ise lütfen bu kayıtları da başvuru ile iletiniz.</t>
  </si>
  <si>
    <t>Birim</t>
  </si>
  <si>
    <t>Enerji Kaynağı</t>
  </si>
  <si>
    <t>Katsayı</t>
  </si>
  <si>
    <t>TEP Değeri</t>
  </si>
  <si>
    <t>Doğal Gaz</t>
  </si>
  <si>
    <t>kWh</t>
  </si>
  <si>
    <t>Elektrik</t>
  </si>
  <si>
    <t>ton</t>
  </si>
  <si>
    <t>Motorin</t>
  </si>
  <si>
    <t>Litre</t>
  </si>
  <si>
    <t>Benzin</t>
  </si>
  <si>
    <t>Taşkömürü</t>
  </si>
  <si>
    <t>Kok Kömürü</t>
  </si>
  <si>
    <t>TOPLAM YAKIT TÜKETİMİ (TEP)</t>
  </si>
  <si>
    <t>TOPLAM YAKIT TÜKETİMİ (Terra Joule)</t>
  </si>
  <si>
    <t>Entegre bir tetkik, tek tek yapılan yönetim sistemi tetkiklerine kıyasla daha mı karmaşık veya zor?</t>
  </si>
  <si>
    <t>Uygulanabilirlik Bildirgesi Tarih/Rev No</t>
  </si>
  <si>
    <t>KVYS Uygulanabilirlik Bildirgesi Tarih/Rev No</t>
  </si>
  <si>
    <t>YZYS Uygulanabilirlik Bildirgesi Tarih/Rev No</t>
  </si>
  <si>
    <t>YZYS Risk Değerlendirme Tarihi/Rev No</t>
  </si>
  <si>
    <t>Lütfen Talep etmiş olduğunuz belgelendirme talebinizi belirtiniz</t>
  </si>
  <si>
    <t xml:space="preserve">ISO/IEC 27001:2022         </t>
  </si>
  <si>
    <t xml:space="preserve">ISO 27701:2019  </t>
  </si>
  <si>
    <t>Lütfen işlenen ve kullanılan hassas ve kritik bilgilerin ve servis seviye gereklilikleri çok yüksek hizmetleri belirtiniz</t>
  </si>
  <si>
    <t>Dış Kaynak kullanarak işletilen prosesler var ise bu kontroller için ziyaret etmemiz gereken başka alanlar var mı? (Farklı lokasyonlar, data-center, SCADA merkezi, yazılım geliştirme, teknopark, ar-ge ofisleri, vb)</t>
  </si>
  <si>
    <t>Varsa sektöre-özgü yasa ve yönetmelikler</t>
  </si>
  <si>
    <t>Lütfen kişisel verilerin yönetimi ile ilgili rolünüzü belirtiniz
(Farklı faaliyetler için farklı rollere sahipseniz ilgili seçim karşısında ilgili faaliyetleri belirtiniz. Eğer firmanız hem veri sorumlusu hem de veri işleyen ise her ikisini de işaretleyiniz)</t>
  </si>
  <si>
    <t>Faaliyet Gösterilen Sektör</t>
  </si>
  <si>
    <t>Devlet</t>
  </si>
  <si>
    <t>Sağlık</t>
  </si>
  <si>
    <t>Havacılık ve Uzay</t>
  </si>
  <si>
    <t>Telekomünikasyon</t>
  </si>
  <si>
    <t>Finansal Hizmetler</t>
  </si>
  <si>
    <t>Bilgi Teknolojileri</t>
  </si>
  <si>
    <t>Enerji</t>
  </si>
  <si>
    <t>Uluslararası kurumsal (1000 kişiden fazla çalışan)</t>
  </si>
  <si>
    <t>Eğitim ve Öğrenim</t>
  </si>
  <si>
    <t>Hâyır kurumları ve kâr amacı gütmeyen kuruluşlar</t>
  </si>
  <si>
    <t>Üretim</t>
  </si>
  <si>
    <t>Kullanılan Teknolojii</t>
  </si>
  <si>
    <t>Elektronik kayıtların tutulması, İnternet trafiği kayıtlarının zaman kilitli tutulma durumu (Log,  Depolama, Back up vs)</t>
  </si>
  <si>
    <t xml:space="preserve">E- Ticaret </t>
  </si>
  <si>
    <t xml:space="preserve">Kriptografik tekniklerin kullanımı </t>
  </si>
  <si>
    <t>Siber güvenlik Hizmeti- güvenlik değerlendirmesi ve testleri dahil</t>
  </si>
  <si>
    <t>Geniş bant Teknolojileri</t>
  </si>
  <si>
    <t xml:space="preserve">Bulut Bilişim </t>
  </si>
  <si>
    <t xml:space="preserve">Gömülü Sistemler  </t>
  </si>
  <si>
    <t xml:space="preserve">Açık Kaynak Yazılımlar </t>
  </si>
  <si>
    <t>Mobil İletişim Teknolojileri</t>
  </si>
  <si>
    <t xml:space="preserve">Veri Madenciliği ve veri depolama </t>
  </si>
  <si>
    <t>E-Öğrenme Teknolojileri</t>
  </si>
  <si>
    <t>Mobil Uygulamalar</t>
  </si>
  <si>
    <t xml:space="preserve">Robotik ve Mekatronik Sistemler </t>
  </si>
  <si>
    <t>Yazılım test teknolojileri</t>
  </si>
  <si>
    <t>Paralel Hesaplama; Programlama</t>
  </si>
  <si>
    <t>Modelleme ve Simülasyon</t>
  </si>
  <si>
    <t>Görüntü ve Video İşleme</t>
  </si>
  <si>
    <t>Güç Elektroniği</t>
  </si>
  <si>
    <t>Animasyon ve Oyun Teknolojileri</t>
  </si>
  <si>
    <t>Fotonik</t>
  </si>
  <si>
    <t>Entegre Devreler</t>
  </si>
  <si>
    <t>Veri tabanı Sistemleri</t>
  </si>
  <si>
    <t>Örüntü Tanıma ve Analizi</t>
  </si>
  <si>
    <t>Dijital Kütüphane</t>
  </si>
  <si>
    <t>Ağ ve Ağ Sistemleri Uygulama</t>
  </si>
  <si>
    <t>Uydu Haberleşme Teknolojileri</t>
  </si>
  <si>
    <t>Sunucu İşletim Sistemleri</t>
  </si>
  <si>
    <t xml:space="preserve">Web 2.0 Teknolojileri   </t>
  </si>
  <si>
    <t xml:space="preserve">Tekrarlanan veya benzer faaliyet içeren proses mi? Ve 5 kişi üstü çaşılan varmı? </t>
  </si>
  <si>
    <t xml:space="preserve">Kişisel veri sorumlusu       </t>
  </si>
  <si>
    <t xml:space="preserve">Kişisel veri işleyen </t>
  </si>
  <si>
    <t>Genel- Hizmet</t>
  </si>
  <si>
    <t>Lojistik ve Gümrükleme</t>
  </si>
  <si>
    <t>YÖNETİM SİSTEMLERİ BELGELENDİRMESİ BAŞVURU FORMU- 27001/27701</t>
  </si>
  <si>
    <t>YÖNETİM SİSTEMLERİ BELGELENDİRMESİ BAŞVURU FORMU- 20000-1</t>
  </si>
  <si>
    <t>YÖNETİM SİSTEMLERİ BELGELENDİRMESİ BAŞVURU FORMU- 22301</t>
  </si>
  <si>
    <t>YÖNETİM SİSTEMLERİ BELGELENDİRMESİ BAŞVURU FORMU- 42001</t>
  </si>
  <si>
    <t>Entegrasyon Seviyesi</t>
  </si>
  <si>
    <t>20000-1</t>
  </si>
  <si>
    <t>YÖNETİM SİSTEMLERİ BELGELENDİRMESİ BAŞVURU FORMU- Entegrasyon</t>
  </si>
  <si>
    <t>EnYS Kapsam ve Sınırlarına uygun Teknik Alan işaretleyiniz</t>
  </si>
  <si>
    <t>YÖNETİM SİSTEMLERİ BELGELENDİRMESİ BAŞVURU FORMU- 50001</t>
  </si>
  <si>
    <r>
      <t>m</t>
    </r>
    <r>
      <rPr>
        <vertAlign val="superscript"/>
        <sz val="8"/>
        <color theme="1"/>
        <rFont val="Cambria"/>
        <family val="1"/>
      </rPr>
      <t>3</t>
    </r>
  </si>
  <si>
    <t>% Tüketim</t>
  </si>
  <si>
    <t>% 80 içeren enerji Türünü işaretleyiniz</t>
  </si>
  <si>
    <t>Enerji türleri, enerji gözden geçirmesinde tanımlananlar ve EnYS'nin sınır(lar)ını geçenlerdir.
Not: Kuruluş sınır(lar)ı içinde çıkarılan (ham petrol, gaz, kömür vb.) veya yakalanan (güneş, rüzgar vb.) enerji türlerinin, çıkarma veya yakalama noktasında sınıra girdiği kabul edilir</t>
  </si>
  <si>
    <r>
      <t xml:space="preserve">Lütfen başvurunuzun tamamlanabilmesi için kuruluşun </t>
    </r>
    <r>
      <rPr>
        <b/>
        <u/>
        <sz val="8"/>
        <color theme="1"/>
        <rFont val="Cambria"/>
        <family val="1"/>
      </rPr>
      <t>süreçleri ve faaliyetleri</t>
    </r>
    <r>
      <rPr>
        <u/>
        <sz val="8"/>
        <color theme="1"/>
        <rFont val="Cambria"/>
        <family val="1"/>
      </rPr>
      <t xml:space="preserve"> hakkında bilgiyi içeren ek doküman/lar ile iletiniz</t>
    </r>
    <r>
      <rPr>
        <sz val="8"/>
        <color theme="1"/>
        <rFont val="Cambria"/>
        <family val="1"/>
      </rPr>
      <t>. Süreçleri ve faaliyetleri sağlanacak bu bilgiler; süreçlerle ilgili önemli (key)</t>
    </r>
    <r>
      <rPr>
        <b/>
        <sz val="8"/>
        <color theme="1"/>
        <rFont val="Cambria"/>
        <family val="1"/>
      </rPr>
      <t xml:space="preserve"> tehlikeler</t>
    </r>
    <r>
      <rPr>
        <sz val="8"/>
        <color theme="1"/>
        <rFont val="Cambria"/>
        <family val="1"/>
      </rPr>
      <t xml:space="preserve"> ve </t>
    </r>
    <r>
      <rPr>
        <b/>
        <sz val="8"/>
        <color theme="1"/>
        <rFont val="Cambria"/>
        <family val="1"/>
      </rPr>
      <t>İSG riskleri,</t>
    </r>
    <r>
      <rPr>
        <sz val="8"/>
        <color theme="1"/>
        <rFont val="Cambria"/>
        <family val="1"/>
      </rPr>
      <t xml:space="preserve"> süreçlerde kullanılan temel (main) </t>
    </r>
    <r>
      <rPr>
        <b/>
        <sz val="8"/>
        <color theme="1"/>
        <rFont val="Cambria"/>
        <family val="1"/>
      </rPr>
      <t>tehlikeli malzemeler</t>
    </r>
    <r>
      <rPr>
        <sz val="8"/>
        <color theme="1"/>
        <rFont val="Cambria"/>
        <family val="1"/>
      </rPr>
      <t xml:space="preserve"> ve </t>
    </r>
    <r>
      <rPr>
        <b/>
        <sz val="8"/>
        <color theme="1"/>
        <rFont val="Cambria"/>
        <family val="1"/>
      </rPr>
      <t>uygulanabilir İSG mevzuatından</t>
    </r>
    <r>
      <rPr>
        <sz val="8"/>
        <color theme="1"/>
        <rFont val="Cambria"/>
        <family val="1"/>
      </rPr>
      <t xml:space="preserve"> gelen ilgili tüm yükümlülüklerin tanımlanmasını da içermelidir.</t>
    </r>
  </si>
  <si>
    <t>YÖNETİM SİSTEMLERİ BELGELENDİRMESİ BAŞVURU FORMU- 45001</t>
  </si>
  <si>
    <t>Müşteri Bilgileri</t>
  </si>
  <si>
    <t>İlgili mevzuat ve mevzuat gerekliliklerini takip ettiğiniz bir doküman var mı? Lütfen başvuruya ekleyebilirmisiniz</t>
  </si>
  <si>
    <t>YÖNETİM SİSTEMLERİ BELGELENDİRMESİ BAŞVURU FORMU- 9001</t>
  </si>
  <si>
    <t xml:space="preserve">Tablo 5  Örnekleme metodu kullanımı için uygunluk </t>
  </si>
  <si>
    <t>Açıklama</t>
  </si>
  <si>
    <t>İç tetkik ve YGG veya önceki tetkiklerde Majör uygunsuzluk veya olumsuz karar var mı?</t>
  </si>
  <si>
    <t>Enerji Tüketim Verileri (Sadece Merkez)</t>
  </si>
  <si>
    <t>EVET</t>
  </si>
  <si>
    <t>HAYIR</t>
  </si>
  <si>
    <t>Evet veya Hayır seçiniz</t>
  </si>
  <si>
    <t>Miktar Giriniz</t>
  </si>
  <si>
    <t>Lütfen her bir kategori için tek kutu işaretleyiniz</t>
  </si>
  <si>
    <t>TAM</t>
  </si>
  <si>
    <t>YARI</t>
  </si>
  <si>
    <t>YOK</t>
  </si>
  <si>
    <t xml:space="preserve"> Şikâyet ve düzeltici faaliyet var mı? </t>
  </si>
  <si>
    <t>İş Süreçleri ile ilgli notlar</t>
  </si>
  <si>
    <t>ISO 45001 için Merkez'den farklı tehlikeler varmı yada  İş kazası yaşandı mı?</t>
  </si>
  <si>
    <t>Not: Daha fazla saha eklemek için gizli sütünları açınız</t>
  </si>
  <si>
    <t xml:space="preserve">Tablo 6  Örneklenecek saha seçim için uygunluk (% 75'lik kısım için seçme kriterleri)  </t>
  </si>
  <si>
    <t>Tablo 7 EnYS için ilave  Örneklenecek saha seçim için uygunluk (Sadece Enerji Yönetim Sistemi Belgelendirmesinde doldurulmalıdır)</t>
  </si>
  <si>
    <t>Değerlendirmeler</t>
  </si>
  <si>
    <t>Aralık</t>
  </si>
  <si>
    <t>Yıllık enerji Tüketimi (TJ)</t>
  </si>
  <si>
    <r>
      <rPr>
        <sz val="11"/>
        <color indexed="8"/>
        <rFont val="Symbol"/>
        <family val="1"/>
        <charset val="2"/>
      </rPr>
      <t>£</t>
    </r>
    <r>
      <rPr>
        <sz val="11"/>
        <color indexed="8"/>
        <rFont val="Calibri"/>
        <family val="2"/>
      </rPr>
      <t xml:space="preserve"> 20 TJ</t>
    </r>
  </si>
  <si>
    <r>
      <t xml:space="preserve">20 TJ </t>
    </r>
    <r>
      <rPr>
        <sz val="11"/>
        <rFont val="Symbol"/>
        <family val="1"/>
        <charset val="2"/>
      </rPr>
      <t xml:space="preserve">£ </t>
    </r>
    <r>
      <rPr>
        <sz val="11"/>
        <rFont val="Calibri"/>
        <family val="2"/>
      </rPr>
      <t>200 TJ</t>
    </r>
  </si>
  <si>
    <r>
      <t xml:space="preserve">200 TJ </t>
    </r>
    <r>
      <rPr>
        <sz val="11"/>
        <rFont val="Symbol"/>
        <family val="1"/>
        <charset val="2"/>
      </rPr>
      <t>£</t>
    </r>
    <r>
      <rPr>
        <sz val="11"/>
        <rFont val="Calibri"/>
        <family val="2"/>
      </rPr>
      <t xml:space="preserve"> 2 000 TJ</t>
    </r>
  </si>
  <si>
    <t>&gt; 2 000 TJ</t>
  </si>
  <si>
    <t>Enerji türlerinin sayısı</t>
  </si>
  <si>
    <t xml:space="preserve">1 ila 2 </t>
  </si>
  <si>
    <r>
      <t xml:space="preserve">³ </t>
    </r>
    <r>
      <rPr>
        <sz val="11"/>
        <color indexed="8"/>
        <rFont val="Calibri"/>
        <family val="2"/>
      </rPr>
      <t>4</t>
    </r>
  </si>
  <si>
    <t>Önemli enerji kullanımlarının sayısı (ÖEK’ler)</t>
  </si>
  <si>
    <t>1 ila 3</t>
  </si>
  <si>
    <t xml:space="preserve"> 4 ila 6</t>
  </si>
  <si>
    <t>7 ila 10</t>
  </si>
  <si>
    <t>11 ila 15</t>
  </si>
  <si>
    <r>
      <rPr>
        <sz val="11"/>
        <color indexed="8"/>
        <rFont val="Symbol"/>
        <family val="1"/>
        <charset val="2"/>
      </rPr>
      <t xml:space="preserve">³ </t>
    </r>
    <r>
      <rPr>
        <sz val="11"/>
        <color indexed="8"/>
        <rFont val="Calibri"/>
        <family val="2"/>
      </rPr>
      <t>16</t>
    </r>
  </si>
  <si>
    <t>Lütfen Yukarıdaki tablo doğrultusunda seçim yapınız</t>
  </si>
  <si>
    <t>Seçiniz</t>
  </si>
  <si>
    <t>EnYS için bu sahalar birbirine yakın mesafede mi? Aynı Enerji ekibi tarafından sahalar yönetiliyor.</t>
  </si>
  <si>
    <t>ISO 22301 İş Sürekliliğini etkileyen farklı önemli etki varmı? Veya bir olay yaşandı mı?</t>
  </si>
  <si>
    <t>ISO 20000-1 Hizmet sürekliliğini etkileyen değişiklikler varmı? Veya bir olay yaşandı mı?</t>
  </si>
  <si>
    <t>ISO 42001 Yapay zeka ile ilgili farklı riskler veya kontroller farklı mı?</t>
  </si>
  <si>
    <t xml:space="preserve">Enerji Tüketim Verileri </t>
  </si>
  <si>
    <t>Saha Adı</t>
  </si>
  <si>
    <t>Merkez</t>
  </si>
  <si>
    <t>ÖEK Bilgisi</t>
  </si>
  <si>
    <t>Saha 1 Adı</t>
  </si>
  <si>
    <t>Saha 2 Adı</t>
  </si>
  <si>
    <t>Saha 3 Adı</t>
  </si>
  <si>
    <t>Saha 4 Adı</t>
  </si>
  <si>
    <t>Saha 2</t>
  </si>
  <si>
    <t>Saha 3</t>
  </si>
  <si>
    <t>Saha 4</t>
  </si>
  <si>
    <t>İş Süreçlerinde(operasyon ve tasarım dahil), çalışma uygulamalarında, kontrollerde veya üstlenilen faaliyetlerde farklılıklar var mı? (Teknoloji, ekipman, tehlikeli madde kullanımı veya depolama, çalışma ortamı, izinler)</t>
  </si>
  <si>
    <t>1.—	Dış kaynak kullanımı yok ve tedarikçilere çok az bağımlılık var veya
—	İyi tanımlanmış, yönetilen ve izlenen dış kaynak kullanımı düzenlemeleri
—	Dış kaynak sağlayıcının sertifikalı bir ISMS'si var
—	İlgili bağımsız güvence raporları mevcut</t>
  </si>
  <si>
    <t>2. Kısmen yönetilen birkaç dış kaynak kullanımı düzenlemesi</t>
  </si>
  <si>
    <t>3. —	Önemli iş faaliyetleri üzerinde büyük etkisi olan dış kaynak kullanımına veya tedarikçilere yüksek bağımlılık veya
—	Bilinmeyen miktarda veya ölçüde dış kaynak kullanımı veya
—	Birkaç yönetilmeyen dış kaynak kullanımı düzenlemesi</t>
  </si>
  <si>
    <t>1. —	Şirket içi sistem geliştirme yok
—	Standartlaştırılmış yazılım platformlarının kullanımı</t>
  </si>
  <si>
    <t>2. —	Karmaşık yapılandırma/parametrelendirmeye sahip standartlaştırılmış yazılım platformlarının kullanımı
—	(Son derece) özelleştirilmiş yazılım
—	Bazı geliştirme faaliyetleri (şirket içi veya dış kaynaklı)</t>
  </si>
  <si>
    <t>3. Önemli iş amaçları için devam eden birkaç projeyle kapsamlı dahili yazılım geliştirme faaliyetleri</t>
  </si>
  <si>
    <t>1. —	Sadece az hassas veya gizli bilgi, düşük kullanılabilirlik gereksinimleri
—	Az sayıda kritik varlık (CIA açısından)
—	Az sayıda arayüz ve az sayıda iş biriminin dahil olduğu yalnızca bir temel iş süreci</t>
  </si>
  <si>
    <t>2.—	Daha yüksek kullanılabilirlik gereksinimleri veya bazı hassas/gizli bilgiler
—	Bazı kritik varlıklar
—	Az sayıda arayüz ve az sayıda iş biriminin dahil olduğu 2–3 basit iş süreci</t>
  </si>
  <si>
    <t>3. —	Daha fazla hassas veya gizli bilgi (örneğin sağlık, kişisel olarak tanımlanabilir bilgiler, sigorta, bankacılık) veya yüksek kullanılabilirlik gereksinimleri
—	Birçok kritik varlık
—	Birçok arayüz ve iş biriminin dahil olduğu 2'den fazla karmaşık süreç</t>
  </si>
  <si>
    <t>Bilgi güvenliği karmaşıklığı</t>
  </si>
  <si>
    <t>Tablo 8 BGYS için ilave  Örneklenecek saha seçim için uygunluk (Sadece Bilgi Güvenliği Yönetim Sistemi Belgelendirmesinde doldurulmalıdır)</t>
  </si>
  <si>
    <t>YÖNETİM SİSTEMLERİ BELGELENDİRMESİ BAŞVURU FORMU- ÇOKLU ALAN BİLGİLERİ</t>
  </si>
  <si>
    <t>YÖNETİM SİSTEMLERİ BELGELENDİRMESİ BAŞVURU FORMU- ÇALIŞAN SAYISI</t>
  </si>
  <si>
    <t>Enerji Yönetim Sistemi Başburusu için aşağıdaki bilgileri doldurunuz. Aynı kişiyi 2 kere yazmamamya dikkat edniz. Yukarıdaki bölümü boş bırakınız</t>
  </si>
  <si>
    <t>Saha Yöneticisi</t>
  </si>
  <si>
    <t>YÖNETİM SİSTEMLERİ BELGELENDİRMESİ BAŞVURU FORMU- GENEL BİLGİLER</t>
  </si>
  <si>
    <t>Kuruluş Unvanı   (Ticaret Sicil Gazetesinde yer alan tam unvan)</t>
  </si>
  <si>
    <t>Nace kodu (Vergi Levhasında belirtilen)</t>
  </si>
  <si>
    <t>Yönetim Sisteminizi minimum 2 aydır uygulanmakta mı?</t>
  </si>
  <si>
    <t>Lütfen Yönetim Sisteminin dokümante edildiğini ve En az bir Yönetimin Gözden Geçirilmesi ve İç tetkiklerin belgelendirme kapsamında gerçekleştirildiği teyit ediniz?</t>
  </si>
  <si>
    <t>Yönetim sisteminizi kurarken ya da kuracağınız zaman Danışmanlık hizmeti aldınız mı/ alacak mısınız?</t>
  </si>
  <si>
    <t xml:space="preserve">Dış kaynaklı/Outsourced edilmiş süreçlerini var mı? </t>
  </si>
  <si>
    <t xml:space="preserve">Geçici çalışma sahaları veya müşteri sahasında çalışma yapılıyor mu? </t>
  </si>
  <si>
    <t xml:space="preserve">Birden çok ofis/çalışma sahası mevcut mu? </t>
  </si>
  <si>
    <t>Lütfen Çoklu alan bilgileri sayfasını doldurunuz.</t>
  </si>
  <si>
    <t xml:space="preserve">Mevcut sertifikalardaki kapsam talep edilen sertifika ile aynı mı? </t>
  </si>
  <si>
    <t xml:space="preserve">12 AY </t>
  </si>
  <si>
    <t xml:space="preserve">6 Ay                                   </t>
  </si>
  <si>
    <t xml:space="preserve">9 AY </t>
  </si>
  <si>
    <t>İmza</t>
  </si>
  <si>
    <t xml:space="preserve">Çalışan Sayısı ve Vardiya Detayları </t>
  </si>
  <si>
    <t>Toplam Çalışan sayısı</t>
  </si>
  <si>
    <t>Lütfen çalışan sayısı detaylarını çalışan sayısı sayfasında detaylandırınız.</t>
  </si>
  <si>
    <t>Seçili Yönetim sistemi için standart üzerine basıl ve ile ilgili Sayfayı doldurunuz. Eğer entegre yapılacak ise Entegre YS sayfasını doldurunuz</t>
  </si>
  <si>
    <t>Entegre</t>
  </si>
  <si>
    <t>Transfer Detayları ( Sadece Belge transferi varsa doldurunuz)</t>
  </si>
  <si>
    <t>Çalışma Tipi</t>
  </si>
  <si>
    <t>Uzaktan- Tam</t>
  </si>
  <si>
    <t>Uzaktan - Kısmi</t>
  </si>
  <si>
    <t xml:space="preserve">Saha- Ofis -Yerinde </t>
  </si>
  <si>
    <t>Kuruluşun belgelendirme kapsamındaki  faaliyetlerinin belirli bir fiziksel lokasyonda yürütülmediği durumlar mevcut mu?</t>
  </si>
  <si>
    <t>Mevcut ise lütfen çalışan sayısı sayfasında gerekli işaretlemeleri yapınız.</t>
  </si>
  <si>
    <t>Uzaktan tetkike konu olabileceği düşünülen prosesler nelerdir?</t>
  </si>
  <si>
    <t>Uzaktan tetkik sırasında proseslerdeki kişilere ve yönetim sistemi ile ilgili kişilere erişmek ve onlarla görüşmek mümkün mü?</t>
  </si>
  <si>
    <t>YÖNETİM SİSTEMLERİ BELGELENDİRMESİ BAŞVURU FORMU- Uzaktan Tetkik</t>
  </si>
  <si>
    <t>…......</t>
  </si>
  <si>
    <t>Nedeni açıklar mısınız?</t>
  </si>
  <si>
    <t>Uzaktan tetkike Uygulanabilirliği</t>
  </si>
  <si>
    <t>Tetkikin uzaktan yapılması ile ilgili talebiniz var mı?</t>
  </si>
  <si>
    <t xml:space="preserve"> Firmanız program ve yazılımlarına uzaktan erişim</t>
  </si>
  <si>
    <t xml:space="preserve"> Eş zamanlı olmayan görsel hareketli iletişim </t>
  </si>
  <si>
    <t xml:space="preserve"> Firmanıza ait sahaların kamera görüntülerine geçici kontrol ve erişim</t>
  </si>
  <si>
    <t xml:space="preserve"> Fotoğraf paylaşımı</t>
  </si>
  <si>
    <t xml:space="preserve"> Server’ a erişim</t>
  </si>
  <si>
    <t xml:space="preserve"> Dosya/Ekran paylaşımı (doküman, kayıt, rapor, sertifika vb.) (e-posta/uzaktan erişim programları vb. ile )</t>
  </si>
  <si>
    <t xml:space="preserve"> Talep edilen doküman ve kayıtların tetkikten önce Tetkik ekibi ile paylaşımı</t>
  </si>
  <si>
    <t xml:space="preserve"> Sesli görüşme</t>
  </si>
  <si>
    <r>
      <t xml:space="preserve"> Eş zamanlı görsel hareketli iletişim </t>
    </r>
    <r>
      <rPr>
        <i/>
        <sz val="6"/>
        <color theme="1"/>
        <rFont val="Cambria"/>
        <family val="1"/>
      </rPr>
      <t>(video konferans)</t>
    </r>
  </si>
  <si>
    <t xml:space="preserve">Uzaktan tetkiki mümkün kılabilecek kaynaklarınız nelerdir </t>
  </si>
  <si>
    <t>Kuruluşunuzda yüksek hızda ve kararlı interneyt bağlantısı var mı?</t>
  </si>
  <si>
    <t>Gizlilik gerektiren veriler için güvenli paylaşım yöntemleri mevcut mu?</t>
  </si>
  <si>
    <t>Kritik proseslerin uzaktan tetkikine engel olacak güvenlik veya gizlilik kısıtlaması varmı?,</t>
  </si>
  <si>
    <t>Uzaktan tetkik süresince, tetkikin koordinasyonundan Müşteri Kuruluş adına sorumlu kişi adı, soyadı ve görevi</t>
  </si>
  <si>
    <t>Geçici</t>
  </si>
  <si>
    <t>Sanal</t>
  </si>
  <si>
    <t>Evet ise Lütfen Uzaktan tetkik sayfasını doldurunuz</t>
  </si>
  <si>
    <t>İletişimlerin tümünün firma kontrolü altındaki alanlarda, limitli ve süreli olması tercih edilmelidir. 
Bu konudaki erişim yetkilendirme firma tarafından organize edilmelidir.</t>
  </si>
  <si>
    <t>Tetkik ekibi ile paylaşılması sözleşmeler, yasal şartlar ve otoriteler tarafından kısıtlanmış veya engellenmiş bilgi ve belgeler mevcut ise lütfen belirtiniz:</t>
  </si>
  <si>
    <t>Bu Sayfanın lütfen çıktısı alıp imzalayınız. Bu sayfanın onaylanması ile verilen tüm bilgilerin doğrulandığı kabul edilmiş olacaktır.</t>
  </si>
  <si>
    <t>Vardiya 5</t>
  </si>
  <si>
    <t>Vardiya 6</t>
  </si>
  <si>
    <t>Vardiya 7</t>
  </si>
  <si>
    <t>Vardiya 8</t>
  </si>
  <si>
    <t>4+</t>
  </si>
  <si>
    <t>BGYS için; görevlerini yerine getirmek için yalnızca okuma/ salt okunur erişimine sahip kişiler mi? ;kuruluşun BGYS kapsamındaki bilgi işleme tesislerine erişimi olmayan kişiler mi? ;BGYS kapsamında kuruluşun bilgi işleme tesislerine belirli /özel, kanıtlanabilir sınırlı erişimi olan kişiler mi?; bilginin ifşa edilmesini/sızdırılmasın kısıtlamak için sıkı sınırlamaların uygulandığı faaliyetlerde bulunan kişiler mi?</t>
  </si>
  <si>
    <t>Kritik Proses veya riski yüksek mi? (Görevlerin niteliği, yasal gereklilikler ve kişilerin erişebildiği bilginin önemi yüksek ise kritik proses olarak işaretleryin)-( Her bir yönetim sistemi için düşünülmelidir. Entegre tetkiklerde yüksek olan ele alınır.)</t>
  </si>
  <si>
    <t xml:space="preserve">—	Düşük kullanılabilirlik gereksinimleri ve hiç veya bir (DR) Kurtarma Merkezi veya İlave 1 Saha </t>
  </si>
  <si>
    <t>HYS ve hizmetlerde düşük oranda değişiklik.</t>
  </si>
  <si>
    <t>HYS'in bir veya daha fazla diğer ilgili yönetim sistemiyle birleştirilmiş denetimi.</t>
  </si>
  <si>
    <t>HYS kapsamında gerçekleştirilen karmaşık iş süreçleri.</t>
  </si>
  <si>
    <t>HYS'in daha önce gösterilmiş etkin performansı, örn. daha önce başka bir akredite sertifika kuruluşu tarafından onaylanmış olması.</t>
  </si>
  <si>
    <t>Tüm vardiyalarda gerçekleştirilen aynı faaliyetler, tüm vardiyalarda eşdeğer performansa dair uygun kanıtlar, var mı? örn. servis masası.</t>
  </si>
  <si>
    <t>Az sayıda personele sahip tek bir saha</t>
  </si>
  <si>
    <t>Birden fazla saha, aynı veya farklı zaman diliminde çalışmayı içeren karmaşık lojistik.</t>
  </si>
  <si>
    <t>HYS kapsamının büyük olması veya karmaşıklığı, örn. çok sayıda hizmet, personel veya konum, anlaşılması ve sürdürülmesi zor olan uzmanlaşmış hizmetler.</t>
  </si>
  <si>
    <t>Müşterinin HYS'ini etkileyen yüksek düzeyde yasal ve düzenleyici gereklilikler, örn. fikri mülkiyet hakları, gizlilik, gıda, ilaç, havacılık, nükleer.</t>
  </si>
  <si>
    <t>Belirli bir denetim için HYS kapsamındaki geçici sahalar</t>
  </si>
  <si>
    <t>Hizmet sunumunda yer alan tedarikçiler, dahili gruplar veya tedarikçiler olarak hareket eden müşteriler gibi diğer taraflara yüksek düzeyde bağımlılık</t>
  </si>
  <si>
    <t>ÖEK Sayısı</t>
  </si>
  <si>
    <t>Kapsamda yüksek riskli veya hassas amaçlar için kullanılan sistem yok.</t>
  </si>
  <si>
    <t>Önemli iş faaliyetleri üzerinde büyük etkisi olan dış kaynak kullanımına veya tedarikçilere yüksek bağımlılık; veya
Dış kaynak kullanımının miktarı veya kapsamı bilinmiyor; veya
Birkaç yönetilmeyen dış kaynak kullanımı düzenlemesi.</t>
  </si>
  <si>
    <t>ISO 46001</t>
  </si>
  <si>
    <t>ÇYS Kapsamında Uymakla yükümlü olduğunuz yasa, mevzuat ve yönetmelikler nelerdir?</t>
  </si>
  <si>
    <t>…...</t>
  </si>
  <si>
    <t>ISO 14001 için Farklı çevresel hususlar ve çevre boyutu ile çevresel etkiler var mı? / ISO 46001 için farklı Su kullanımları var mı?</t>
  </si>
  <si>
    <t>14001/46001 Faktörler</t>
  </si>
  <si>
    <t>Kritik İş Sektörü. Sadece sınırlı düzenleyici gerekliliklere sahip yüksek riskli iş (Kritik iş Sektörü: Kritik iş sektörleri, sağlık, güvenlik, ekonomi, itibar ve hükümetin işleyiş kabiliyeti açısından risk oluşturan kritik kamu hizmetlerini etkileyebilen ve ülkeler üzerinde önemli olumsuz etkiler yaratabilen sektörlerdir.)</t>
  </si>
  <si>
    <t>BGYS kapsamında yer alan ama gizli veya hassas bilgi içermesi nedeniyle tetkik ekibine incelenmek üzere sunulamayacak olan  tetkikte kuruluşun özel(gizlilik) arz eden dokümanları, bölümleri, uygulamaları, tesislerinin bilgisi</t>
  </si>
  <si>
    <t>BT Hizmet YS kapsamında yer alan ama gizli veya hassas bilgi içermesi nedeniyle tetkik ekibine incelenmek üzere sunulamayacak olan  tetkikte kuruluşun özel(gizlilik) arz eden dokümanları, bölümleri, uygulamaları, tesislerinin bilgisi</t>
  </si>
  <si>
    <t>YZYS kapsamında yer alan herhangi bir bilginin (örneğin, kontrollerin tasarımı ve etkinliği hakkındaki YZYS kayıtları veya kaynak koduna ve ham verilere erişim) gizli veya hassas bilgiler içermesi nedeniyle tetkik ekibi tarafından incelenemeyeceğini bilgiler varmı? Lütfen açıklayınız</t>
  </si>
  <si>
    <t xml:space="preserve"> HYS  kapsamında mı?</t>
  </si>
  <si>
    <t>BGYS-KVYS-YZYS kapsamında mı? (Kuruluşun kontrolü altında çalışan ve Yapay Zeka yaşam döngüsüne dahil olan kişiler, kuruluşun kendi personeli ve YZYS gerekliliklerine uygun olarak çalışması gereken sözleşmeli çalışanları içerir.)</t>
  </si>
  <si>
    <t>1.—Düşük çeşitliliğe sahip, yüksek oranda standartlaştırılmış ortam (az sayıda BT platformu, sunucu, işletim sistemi, veri tabanı, ağ vb.)</t>
  </si>
  <si>
    <t>2. —Standartlaştırılmış ancak çeşitli BT platformları, sunucular, işletim sistemleri, veritabanları, ağlar</t>
  </si>
  <si>
    <t>3.  —	BT'nin yüksek çeşitliliği veya karmaşıklığı (örneğin, birçok farklı ağ segmenti, sunucu veya veritabanı türü, anahtar uygulama sayısı)</t>
  </si>
  <si>
    <t>Not: YZYS'nin yüksek riskli olarak sınıflandırılan veya hassas amaçlar dahilinde uygulanan (örneğin sağlık, güvenlik açısından kritik, kişisel hakları etkileyen vb.) yapay zeka sistemlerini yönetmesi durumunda, Kuruluş hakkındaki bilgiler sayfasında Talep edilen gözetim tetkik aralığı 12 aydan daha az işaretlenmelidir.</t>
  </si>
  <si>
    <t>YÖNETİM SİSTEMLERİ BELGELENDİRMESİ BAŞVURU FORMU 14001-46001</t>
  </si>
  <si>
    <t>Uygulanabilirlik Bildirgesinde varsa hariç tutulan maddeleri belirtiniz</t>
  </si>
  <si>
    <t>Uygulanabilirlik Bildirgesinde 27001:2022 Ek A'da belirtilen kontroller dışında referans alınan farklı doküman var ise Lütfen belirtiniz. Ör: ISO 27019</t>
  </si>
  <si>
    <t>Naviga Uluslararası Belgelendirme ve Eğitim Hizmetleri Ltd. Şti.</t>
  </si>
  <si>
    <t>Tozkoporan Mah. General Ali Rıza Gürcan Cad. No:31 Metropol Center D:46 Merter Güngören, İSTANBUL</t>
  </si>
  <si>
    <t>T: +90 212 482 96 56 W:www.navigaltd.com M: info@navigaltd.com</t>
  </si>
  <si>
    <t>Başvuru Formunda beyan edilen bilgiler Naviga Belgelendirme tarafından tetkik ve belgelendirme hizmetlerinin sunulması için kullanılacaktır. Başvuru formundaki tüm sayfalardaki bilgilerin doğru ve eksiksiz olduğundan emin olunuz. Bu form içindeki sarı olan alanları doldurmanız gerekmektedir.</t>
  </si>
  <si>
    <r>
      <rPr>
        <b/>
        <sz val="8"/>
        <color rgb="FFFF0000"/>
        <rFont val="Aptos Narrow"/>
        <family val="2"/>
        <scheme val="minor"/>
      </rPr>
      <t xml:space="preserve">Sigorta hizmet dökümü ya da meslek kodu içeren bir doküman göndermeniz halinde bu alanı detaylı doldurmanıza gerek yoktur
Lütfen proses veya departman/pozisyon adını kendi organizasyon yapınıza uygun olarak belirterek her biri için ayrı ayrı personel sayısını belirtiniz. </t>
    </r>
    <r>
      <rPr>
        <sz val="8"/>
        <color theme="1"/>
        <rFont val="Aptos Narrow"/>
        <family val="2"/>
        <scheme val="minor"/>
      </rPr>
      <t xml:space="preserve">
! Geçici vasıfsız işçi çalışan proses var ise lütfen bunu ayrıca belirtiniz. Sezonluk işçilerin çalıştıkları prosesleri ayrıca belirtiniz.
! Bu personel sayısının yukarıda belirtilen çalışan sayısı ile uyumlu olup olmadığını kontrol ediniz
! Kuruluş tesisinden uzakta çalışan personeli eklemeyi unutmayınız. 
İsterseniz ek bir doküman ile bu bilgiyi sağlayabilirsiniz. Birden fazla saha olması durumunda bu tablo her bir saha için doldurulmalıdır.
Bu sahalar, yönetim sisteminize ve belgelendirme kapsamınıza dahil değil ancak söz konusu sahalarda belgelendirme kapsamınızdaki faaliyetlere önemli etkileri olan personel var ise lütfen aşağıda mutlaka belirtiniz</t>
    </r>
  </si>
  <si>
    <t>Yukarıdaki iletişim yöntemleri için Naviga  tetkik ekibine yetki vermeyi kabul ediyormusunuz?</t>
  </si>
  <si>
    <t>Başvuru yaptığınız yönetim sistemi standardı dışında başka bir standarda göre Naviga tarafından belgeye sahip misiniz?</t>
  </si>
  <si>
    <t>Başvuru yaptığınız HYS dışında başka bir standarda göre Naviga tarafından belgeye sahip misiniz?</t>
  </si>
  <si>
    <t>62.01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</si>
</sst>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5">
    <font>
      <sz val="12"/>
      <color theme="1"/>
      <name val="Aptos Narrow"/>
      <family val="2"/>
      <scheme val="minor"/>
    </font>
    <font>
      <sz val="9"/>
      <color theme="1"/>
      <name val="Tahoma"/>
      <family val="2"/>
      <charset val="162"/>
    </font>
    <font>
      <sz val="9"/>
      <color theme="1"/>
      <name val="Aptos Narrow"/>
      <family val="2"/>
      <charset val="162"/>
      <scheme val="minor"/>
    </font>
    <font>
      <sz val="8"/>
      <color theme="1"/>
      <name val="Aptos Narrow"/>
      <family val="2"/>
      <charset val="162"/>
      <scheme val="minor"/>
    </font>
    <font>
      <sz val="8"/>
      <color rgb="FF000000"/>
      <name val="Calibri"/>
      <family val="2"/>
      <charset val="162"/>
    </font>
    <font>
      <b/>
      <sz val="8"/>
      <color theme="1"/>
      <name val="Aptos Narrow"/>
      <family val="2"/>
      <scheme val="minor"/>
    </font>
    <font>
      <sz val="8"/>
      <color theme="1"/>
      <name val="Aptos Narrow"/>
      <family val="2"/>
      <scheme val="minor"/>
    </font>
    <font>
      <sz val="8"/>
      <color rgb="FF000000"/>
      <name val="Calibri"/>
      <family val="2"/>
    </font>
    <font>
      <b/>
      <sz val="8"/>
      <name val="Calibri"/>
      <family val="2"/>
    </font>
    <font>
      <b/>
      <sz val="8"/>
      <color theme="1"/>
      <name val="Aptos Narrow"/>
      <family val="2"/>
      <charset val="162"/>
      <scheme val="minor"/>
    </font>
    <font>
      <b/>
      <sz val="10"/>
      <color theme="1"/>
      <name val="Aptos Narrow"/>
      <family val="2"/>
      <charset val="162"/>
      <scheme val="minor"/>
    </font>
    <font>
      <sz val="6"/>
      <color theme="1"/>
      <name val="Aptos Narrow"/>
      <family val="2"/>
      <charset val="162"/>
      <scheme val="minor"/>
    </font>
    <font>
      <b/>
      <sz val="8"/>
      <color rgb="FF000000"/>
      <name val="Tahoma"/>
      <family val="2"/>
    </font>
    <font>
      <sz val="11"/>
      <color theme="1"/>
      <name val="Calibri"/>
      <family val="2"/>
    </font>
    <font>
      <sz val="8"/>
      <color theme="1"/>
      <name val="Arial"/>
      <family val="2"/>
    </font>
    <font>
      <b/>
      <sz val="9"/>
      <color rgb="FF000000"/>
      <name val="Tahoma"/>
      <family val="2"/>
    </font>
    <font>
      <b/>
      <sz val="9"/>
      <color theme="1"/>
      <name val="Tahoma"/>
      <family val="2"/>
    </font>
    <font>
      <sz val="9"/>
      <color theme="1"/>
      <name val="Tahoma"/>
      <family val="2"/>
    </font>
    <font>
      <sz val="8"/>
      <color theme="1"/>
      <name val="Tahoma"/>
      <family val="2"/>
    </font>
    <font>
      <i/>
      <u/>
      <sz val="9"/>
      <color theme="1"/>
      <name val="Tahoma"/>
      <family val="2"/>
    </font>
    <font>
      <b/>
      <sz val="8"/>
      <color theme="1"/>
      <name val="Tahoma"/>
      <family val="2"/>
    </font>
    <font>
      <sz val="10"/>
      <color theme="1"/>
      <name val="Arial"/>
      <family val="2"/>
    </font>
    <font>
      <sz val="8"/>
      <color theme="1"/>
      <name val="Times New Roman"/>
      <family val="1"/>
    </font>
    <font>
      <b/>
      <i/>
      <sz val="9"/>
      <color rgb="FF000000"/>
      <name val="Tahoma"/>
      <family val="2"/>
    </font>
    <font>
      <b/>
      <sz val="8"/>
      <color theme="1"/>
      <name val="Calibri"/>
      <family val="2"/>
    </font>
    <font>
      <sz val="8"/>
      <color theme="1"/>
      <name val="Calibri"/>
      <family val="2"/>
    </font>
    <font>
      <sz val="8"/>
      <color theme="1"/>
      <name val="Cambria"/>
      <family val="1"/>
    </font>
    <font>
      <b/>
      <sz val="8"/>
      <color theme="1"/>
      <name val="Cambria"/>
      <family val="1"/>
    </font>
    <font>
      <b/>
      <sz val="8"/>
      <color rgb="FF000000"/>
      <name val="Cambria"/>
      <family val="1"/>
    </font>
    <font>
      <sz val="8"/>
      <color rgb="FF000000"/>
      <name val="Cambria"/>
      <family val="1"/>
    </font>
    <font>
      <b/>
      <sz val="12"/>
      <color theme="1"/>
      <name val="Cambria"/>
      <family val="1"/>
    </font>
    <font>
      <b/>
      <sz val="9"/>
      <color theme="1"/>
      <name val="Cambria"/>
      <family val="1"/>
    </font>
    <font>
      <sz val="8"/>
      <color rgb="FF000000"/>
      <name val="Tahoma"/>
      <family val="2"/>
      <charset val="162"/>
    </font>
    <font>
      <sz val="8"/>
      <name val="Tahoma"/>
      <family val="2"/>
    </font>
    <font>
      <b/>
      <sz val="8"/>
      <color theme="1"/>
      <name val="Arial"/>
      <family val="2"/>
    </font>
    <font>
      <sz val="8"/>
      <name val="Cambria"/>
      <family val="1"/>
    </font>
    <font>
      <vertAlign val="superscript"/>
      <sz val="8"/>
      <color theme="1"/>
      <name val="Cambria"/>
      <family val="1"/>
    </font>
    <font>
      <u/>
      <sz val="8"/>
      <color theme="1"/>
      <name val="Cambria"/>
      <family val="1"/>
    </font>
    <font>
      <b/>
      <u/>
      <sz val="8"/>
      <color theme="1"/>
      <name val="Cambria"/>
      <family val="1"/>
    </font>
    <font>
      <sz val="11"/>
      <name val="Aptos Narrow"/>
      <family val="2"/>
      <scheme val="minor"/>
    </font>
    <font>
      <sz val="10"/>
      <name val="Arial"/>
      <family val="2"/>
    </font>
    <font>
      <sz val="11"/>
      <color theme="1"/>
      <name val="Aptos Narrow"/>
      <family val="2"/>
      <scheme val="minor"/>
    </font>
    <font>
      <sz val="11"/>
      <color indexed="8"/>
      <name val="Calibri"/>
      <family val="1"/>
      <charset val="2"/>
    </font>
    <font>
      <sz val="11"/>
      <color indexed="8"/>
      <name val="Symbol"/>
      <family val="1"/>
      <charset val="2"/>
    </font>
    <font>
      <sz val="11"/>
      <color indexed="8"/>
      <name val="Calibri"/>
      <family val="2"/>
    </font>
    <font>
      <sz val="11"/>
      <name val="Symbol"/>
      <family val="1"/>
      <charset val="2"/>
    </font>
    <font>
      <sz val="11"/>
      <name val="Calibri"/>
      <family val="2"/>
    </font>
    <font>
      <b/>
      <sz val="8"/>
      <color theme="1"/>
      <name val="Aptos Narrow"/>
      <family val="2"/>
      <scheme val="minor"/>
    </font>
    <font>
      <sz val="6"/>
      <color rgb="FF000000"/>
      <name val="Cambria"/>
      <family val="1"/>
    </font>
    <font>
      <b/>
      <sz val="6"/>
      <color theme="1"/>
      <name val="Aptos Narrow"/>
      <family val="2"/>
      <scheme val="minor"/>
    </font>
    <font>
      <sz val="9"/>
      <color rgb="FFFF0000"/>
      <name val="Tahoma"/>
      <family val="2"/>
    </font>
    <font>
      <u/>
      <sz val="12"/>
      <color theme="10"/>
      <name val="Aptos Narrow"/>
      <family val="2"/>
      <scheme val="minor"/>
    </font>
    <font>
      <b/>
      <sz val="12"/>
      <color theme="1"/>
      <name val="Aptos Narrow"/>
      <family val="2"/>
      <scheme val="minor"/>
    </font>
    <font>
      <b/>
      <u/>
      <sz val="12"/>
      <color theme="10"/>
      <name val="Aptos Narrow"/>
      <family val="2"/>
      <scheme val="minor"/>
    </font>
    <font>
      <u/>
      <sz val="12"/>
      <color theme="0"/>
      <name val="Aptos Narrow"/>
      <family val="2"/>
      <scheme val="minor"/>
    </font>
    <font>
      <b/>
      <sz val="12"/>
      <color theme="0"/>
      <name val="Aptos Narrow"/>
      <family val="2"/>
      <scheme val="minor"/>
    </font>
    <font>
      <sz val="6"/>
      <color theme="1"/>
      <name val="Cambria"/>
      <family val="1"/>
    </font>
    <font>
      <i/>
      <sz val="6"/>
      <color theme="1"/>
      <name val="Cambria"/>
      <family val="1"/>
    </font>
    <font>
      <sz val="7"/>
      <color theme="1"/>
      <name val="Cambria"/>
      <family val="1"/>
    </font>
    <font>
      <u/>
      <sz val="8"/>
      <color theme="0"/>
      <name val="Aptos Narrow"/>
      <family val="2"/>
      <scheme val="minor"/>
    </font>
    <font>
      <sz val="7"/>
      <color theme="1"/>
      <name val="Aptos Narrow"/>
      <family val="2"/>
      <charset val="162"/>
      <scheme val="minor"/>
    </font>
    <font>
      <b/>
      <sz val="8"/>
      <color rgb="FFFF0000"/>
      <name val="Aptos Narrow"/>
      <family val="2"/>
      <scheme val="minor"/>
    </font>
    <font>
      <b/>
      <sz val="8"/>
      <color theme="0"/>
      <name val="Tahoma"/>
      <family val="2"/>
    </font>
    <font>
      <sz val="10"/>
      <color rgb="FFFF0000"/>
      <name val="Aptos Narrow"/>
      <family val="2"/>
      <scheme val="minor"/>
    </font>
    <font>
      <b/>
      <sz val="16"/>
      <color rgb="FFFF0000"/>
      <name val="Arial"/>
      <family val="2"/>
    </font>
  </fonts>
  <fills count="27">
    <fill>
      <patternFill patternType="none"/>
    </fill>
    <fill>
      <patternFill patternType="gray125"/>
    </fill>
    <fill>
      <patternFill patternType="solid">
        <fgColor theme="3" tint="0.59999389629810485"/>
        <bgColor indexed="64"/>
      </patternFill>
    </fill>
    <fill>
      <patternFill patternType="solid">
        <fgColor theme="0" tint="-0.249977111117893"/>
        <bgColor indexed="64"/>
      </patternFill>
    </fill>
    <fill>
      <patternFill patternType="solid">
        <fgColor rgb="FF8DB4E2"/>
        <bgColor rgb="FF000000"/>
      </patternFill>
    </fill>
    <fill>
      <patternFill patternType="solid">
        <fgColor theme="0" tint="-0.14999847407452621"/>
        <bgColor indexed="64"/>
      </patternFill>
    </fill>
    <fill>
      <patternFill patternType="solid">
        <fgColor rgb="FFD9D9D9"/>
        <bgColor rgb="FF000000"/>
      </patternFill>
    </fill>
    <fill>
      <patternFill patternType="solid">
        <fgColor rgb="FFFFFF00"/>
        <bgColor indexed="64"/>
      </patternFill>
    </fill>
    <fill>
      <patternFill patternType="solid">
        <fgColor rgb="FF00B0F0"/>
        <bgColor indexed="64"/>
      </patternFill>
    </fill>
    <fill>
      <patternFill patternType="solid">
        <fgColor theme="4" tint="0.79998168889431442"/>
        <bgColor indexed="64"/>
      </patternFill>
    </fill>
    <fill>
      <patternFill patternType="solid">
        <fgColor rgb="FF99CCFF"/>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theme="3" tint="0.499984740745262"/>
        <bgColor rgb="FF000000"/>
      </patternFill>
    </fill>
    <fill>
      <patternFill patternType="solid">
        <fgColor theme="0" tint="-0.249977111117893"/>
        <bgColor rgb="FF000000"/>
      </patternFill>
    </fill>
    <fill>
      <patternFill patternType="solid">
        <fgColor rgb="FF00B050"/>
        <bgColor indexed="64"/>
      </patternFill>
    </fill>
    <fill>
      <patternFill patternType="solid">
        <fgColor theme="8" tint="0.79998168889431442"/>
        <bgColor indexed="64"/>
      </patternFill>
    </fill>
    <fill>
      <patternFill patternType="solid">
        <fgColor theme="2" tint="-9.9948118533890809E-2"/>
        <bgColor indexed="64"/>
      </patternFill>
    </fill>
    <fill>
      <patternFill patternType="solid">
        <fgColor theme="0" tint="-0.14996795556505021"/>
        <bgColor indexed="64"/>
      </patternFill>
    </fill>
    <fill>
      <patternFill patternType="solid">
        <fgColor theme="5" tint="0.79998168889431442"/>
        <bgColor indexed="64"/>
      </patternFill>
    </fill>
    <fill>
      <patternFill patternType="solid">
        <fgColor theme="8" tint="0.39994506668294322"/>
        <bgColor indexed="64"/>
      </patternFill>
    </fill>
    <fill>
      <patternFill patternType="solid">
        <fgColor rgb="FFFFC000"/>
        <bgColor indexed="64"/>
      </patternFill>
    </fill>
    <fill>
      <patternFill patternType="solid">
        <fgColor rgb="FFFF0000"/>
        <bgColor indexed="64"/>
      </patternFill>
    </fill>
    <fill>
      <patternFill patternType="solid">
        <fgColor theme="3"/>
        <bgColor indexed="64"/>
      </patternFill>
    </fill>
    <fill>
      <patternFill patternType="solid">
        <fgColor theme="4" tint="0.59999389629810485"/>
        <bgColor indexed="64"/>
      </patternFill>
    </fill>
    <fill>
      <patternFill patternType="solid">
        <fgColor theme="1"/>
        <bgColor indexed="64"/>
      </patternFill>
    </fill>
    <fill>
      <patternFill patternType="solid">
        <fgColor theme="5" tint="0.59999389629810485"/>
        <bgColor indexed="64"/>
      </patternFill>
    </fill>
  </fills>
  <borders count="6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medium">
        <color indexed="64"/>
      </right>
      <top/>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9" fontId="40" fillId="0" borderId="0" applyFont="0" applyFill="0" applyBorder="0" applyAlignment="0" applyProtection="0"/>
    <xf numFmtId="0" fontId="41" fillId="0" borderId="0"/>
    <xf numFmtId="0" fontId="51" fillId="0" borderId="0" applyNumberFormat="0" applyFill="0" applyBorder="0" applyAlignment="0" applyProtection="0"/>
  </cellStyleXfs>
  <cellXfs count="498">
    <xf numFmtId="0" fontId="0" fillId="0" borderId="0" xfId="0"/>
    <xf numFmtId="0" fontId="0" fillId="0" borderId="0" xfId="0" applyAlignment="1">
      <alignment wrapText="1"/>
    </xf>
    <xf numFmtId="0" fontId="7" fillId="0" borderId="0" xfId="0" applyFont="1" applyAlignment="1">
      <alignment horizontal="left" vertical="center" readingOrder="1"/>
    </xf>
    <xf numFmtId="0" fontId="3" fillId="8" borderId="1" xfId="0" applyFont="1" applyFill="1" applyBorder="1" applyAlignment="1">
      <alignment vertical="center" wrapText="1"/>
    </xf>
    <xf numFmtId="0" fontId="3" fillId="8" borderId="2" xfId="0" applyFont="1" applyFill="1" applyBorder="1" applyAlignment="1">
      <alignment vertical="center" wrapText="1"/>
    </xf>
    <xf numFmtId="0" fontId="11" fillId="8" borderId="2" xfId="0" applyFont="1" applyFill="1" applyBorder="1" applyAlignment="1">
      <alignment vertical="center" wrapText="1"/>
    </xf>
    <xf numFmtId="0" fontId="6" fillId="0" borderId="2" xfId="0" applyFont="1" applyBorder="1" applyAlignment="1">
      <alignment wrapText="1"/>
    </xf>
    <xf numFmtId="0" fontId="5" fillId="0" borderId="2" xfId="0" applyFont="1" applyBorder="1" applyAlignment="1">
      <alignment wrapText="1"/>
    </xf>
    <xf numFmtId="0" fontId="0" fillId="0" borderId="2" xfId="0" applyBorder="1" applyAlignment="1">
      <alignment wrapText="1"/>
    </xf>
    <xf numFmtId="0" fontId="0" fillId="0" borderId="33" xfId="0" applyBorder="1" applyAlignment="1">
      <alignment wrapText="1"/>
    </xf>
    <xf numFmtId="0" fontId="6" fillId="0" borderId="4" xfId="0" applyFont="1" applyBorder="1" applyAlignment="1">
      <alignment wrapText="1"/>
    </xf>
    <xf numFmtId="0" fontId="5" fillId="0" borderId="5" xfId="0" applyFont="1" applyBorder="1" applyAlignment="1">
      <alignment wrapText="1"/>
    </xf>
    <xf numFmtId="0" fontId="6" fillId="9" borderId="9" xfId="0" applyFont="1" applyFill="1" applyBorder="1"/>
    <xf numFmtId="0" fontId="6" fillId="9" borderId="7" xfId="0" applyFont="1" applyFill="1" applyBorder="1" applyAlignment="1">
      <alignment wrapText="1"/>
    </xf>
    <xf numFmtId="0" fontId="5" fillId="9" borderId="7" xfId="0" applyFont="1" applyFill="1" applyBorder="1" applyAlignment="1">
      <alignment wrapText="1"/>
    </xf>
    <xf numFmtId="0" fontId="6" fillId="9" borderId="8" xfId="0" applyFont="1" applyFill="1" applyBorder="1" applyAlignment="1">
      <alignment wrapText="1"/>
    </xf>
    <xf numFmtId="0" fontId="0" fillId="9" borderId="7" xfId="0" applyFill="1" applyBorder="1"/>
    <xf numFmtId="0" fontId="0" fillId="9" borderId="8" xfId="0" applyFill="1" applyBorder="1"/>
    <xf numFmtId="0" fontId="0" fillId="0" borderId="0" xfId="0" applyAlignment="1">
      <alignment horizontal="left"/>
    </xf>
    <xf numFmtId="0" fontId="22" fillId="0" borderId="0" xfId="0" applyFont="1" applyAlignment="1">
      <alignment vertical="center"/>
    </xf>
    <xf numFmtId="0" fontId="6" fillId="0" borderId="0" xfId="0" applyFont="1"/>
    <xf numFmtId="0" fontId="26" fillId="0" borderId="0" xfId="0" applyFont="1"/>
    <xf numFmtId="0" fontId="26" fillId="0" borderId="0" xfId="0" applyFont="1" applyAlignment="1">
      <alignment vertical="center" wrapText="1"/>
    </xf>
    <xf numFmtId="0" fontId="26" fillId="0" borderId="25" xfId="0" applyFont="1" applyBorder="1" applyAlignment="1">
      <alignment horizontal="center" vertical="center" wrapText="1"/>
    </xf>
    <xf numFmtId="0" fontId="26" fillId="0" borderId="2" xfId="0" applyFont="1" applyBorder="1"/>
    <xf numFmtId="0" fontId="27" fillId="2" borderId="2" xfId="0" applyFont="1" applyFill="1" applyBorder="1" applyAlignment="1">
      <alignment horizontal="center" vertical="center" wrapText="1"/>
    </xf>
    <xf numFmtId="0" fontId="26" fillId="0" borderId="2" xfId="0" applyFont="1" applyBorder="1" applyAlignment="1">
      <alignment vertical="center" wrapText="1"/>
    </xf>
    <xf numFmtId="0" fontId="26" fillId="0" borderId="0" xfId="0" applyFont="1" applyAlignment="1">
      <alignment horizontal="center" vertical="center" wrapText="1"/>
    </xf>
    <xf numFmtId="0" fontId="26" fillId="0" borderId="2" xfId="0" applyFont="1" applyBorder="1" applyAlignment="1">
      <alignment horizontal="center" vertical="center" wrapText="1"/>
    </xf>
    <xf numFmtId="0" fontId="26" fillId="7" borderId="2" xfId="0" applyFont="1" applyFill="1" applyBorder="1"/>
    <xf numFmtId="0" fontId="26" fillId="7" borderId="2" xfId="0" applyFont="1" applyFill="1" applyBorder="1" applyAlignment="1">
      <alignment vertical="center"/>
      <extLst>
        <ext xmlns:xfpb="http://schemas.microsoft.com/office/spreadsheetml/2022/featurepropertybag" uri="{C7286773-470A-42A8-94C5-96B5CB345126}">
          <xfpb:xfComplement i="0"/>
        </ext>
      </extLst>
    </xf>
    <xf numFmtId="0" fontId="26" fillId="7" borderId="32" xfId="0" applyFont="1" applyFill="1" applyBorder="1" applyAlignment="1">
      <alignment vertical="center"/>
      <extLst>
        <ext xmlns:xfpb="http://schemas.microsoft.com/office/spreadsheetml/2022/featurepropertybag" uri="{C7286773-470A-42A8-94C5-96B5CB345126}">
          <xfpb:xfComplement i="0"/>
        </ext>
      </extLst>
    </xf>
    <xf numFmtId="0" fontId="26" fillId="7" borderId="14" xfId="0" applyFont="1" applyFill="1" applyBorder="1" applyAlignment="1">
      <alignment vertical="center"/>
      <extLst>
        <ext xmlns:xfpb="http://schemas.microsoft.com/office/spreadsheetml/2022/featurepropertybag" uri="{C7286773-470A-42A8-94C5-96B5CB345126}">
          <xfpb:xfComplement i="0"/>
        </ext>
      </extLst>
    </xf>
    <xf numFmtId="0" fontId="26" fillId="7" borderId="45" xfId="0" applyFont="1" applyFill="1" applyBorder="1" applyAlignment="1">
      <alignment vertical="center"/>
      <extLst>
        <ext xmlns:xfpb="http://schemas.microsoft.com/office/spreadsheetml/2022/featurepropertybag" uri="{C7286773-470A-42A8-94C5-96B5CB345126}">
          <xfpb:xfComplement i="0"/>
        </ext>
      </extLst>
    </xf>
    <xf numFmtId="0" fontId="26" fillId="0" borderId="13" xfId="0" applyFont="1" applyBorder="1" applyAlignment="1">
      <alignment horizontal="center" vertical="center" wrapText="1"/>
    </xf>
    <xf numFmtId="0" fontId="26" fillId="7" borderId="46" xfId="0" applyFont="1" applyFill="1" applyBorder="1" applyAlignment="1">
      <alignment vertical="center"/>
      <extLst>
        <ext xmlns:xfpb="http://schemas.microsoft.com/office/spreadsheetml/2022/featurepropertybag" uri="{C7286773-470A-42A8-94C5-96B5CB345126}">
          <xfpb:xfComplement i="0"/>
        </ext>
      </extLst>
    </xf>
    <xf numFmtId="0" fontId="26" fillId="7" borderId="11" xfId="0" applyFont="1" applyFill="1" applyBorder="1" applyAlignment="1">
      <alignment vertical="center"/>
      <extLst>
        <ext xmlns:xfpb="http://schemas.microsoft.com/office/spreadsheetml/2022/featurepropertybag" uri="{C7286773-470A-42A8-94C5-96B5CB345126}">
          <xfpb:xfComplement i="0"/>
        </ext>
      </extLst>
    </xf>
    <xf numFmtId="0" fontId="26" fillId="7" borderId="13" xfId="0" applyFont="1" applyFill="1" applyBorder="1" applyAlignment="1">
      <alignment vertical="center"/>
      <extLst>
        <ext xmlns:xfpb="http://schemas.microsoft.com/office/spreadsheetml/2022/featurepropertybag" uri="{C7286773-470A-42A8-94C5-96B5CB345126}">
          <xfpb:xfComplement i="0"/>
        </ext>
      </extLst>
    </xf>
    <xf numFmtId="0" fontId="26" fillId="0" borderId="12" xfId="0" applyFont="1" applyBorder="1" applyAlignment="1">
      <alignment vertical="center" wrapText="1"/>
    </xf>
    <xf numFmtId="0" fontId="26" fillId="7" borderId="13" xfId="0" applyFont="1" applyFill="1" applyBorder="1"/>
    <xf numFmtId="0" fontId="26" fillId="0" borderId="10" xfId="0" applyFont="1" applyBorder="1" applyAlignment="1">
      <alignment vertical="center" wrapText="1"/>
    </xf>
    <xf numFmtId="0" fontId="26" fillId="0" borderId="11" xfId="0" applyFont="1" applyBorder="1" applyAlignment="1">
      <alignment vertical="center" wrapText="1"/>
      <extLst>
        <ext xmlns:xfpb="http://schemas.microsoft.com/office/spreadsheetml/2022/featurepropertybag" uri="{C7286773-470A-42A8-94C5-96B5CB345126}">
          <xfpb:xfComplement i="0"/>
        </ext>
      </extLst>
    </xf>
    <xf numFmtId="0" fontId="26" fillId="0" borderId="47" xfId="0" applyFont="1" applyBorder="1" applyAlignment="1">
      <alignment vertical="center" wrapText="1"/>
    </xf>
    <xf numFmtId="0" fontId="26" fillId="0" borderId="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30" xfId="0" applyFont="1" applyBorder="1"/>
    <xf numFmtId="0" fontId="26" fillId="0" borderId="25" xfId="0" applyFont="1" applyBorder="1"/>
    <xf numFmtId="0" fontId="27" fillId="11"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6" fillId="0" borderId="0" xfId="0" applyFont="1" applyAlignment="1">
      <alignment vertical="center"/>
    </xf>
    <xf numFmtId="0" fontId="26" fillId="7" borderId="37" xfId="0" applyFont="1" applyFill="1" applyBorder="1" applyAlignment="1">
      <alignment vertical="center"/>
      <extLst>
        <ext xmlns:xfpb="http://schemas.microsoft.com/office/spreadsheetml/2022/featurepropertybag" uri="{C7286773-470A-42A8-94C5-96B5CB345126}">
          <xfpb:xfComplement i="0"/>
        </ext>
      </extLst>
    </xf>
    <xf numFmtId="0" fontId="15" fillId="4" borderId="12" xfId="0" applyFont="1" applyFill="1" applyBorder="1" applyAlignment="1">
      <alignment horizontal="center" vertical="center" wrapText="1"/>
    </xf>
    <xf numFmtId="0" fontId="26" fillId="0" borderId="13" xfId="0" applyFont="1" applyBorder="1" applyAlignment="1">
      <alignment vertical="center" wrapText="1"/>
    </xf>
    <xf numFmtId="0" fontId="15" fillId="4" borderId="3" xfId="0" applyFont="1" applyFill="1" applyBorder="1" applyAlignment="1">
      <alignment horizontal="center" vertical="center" wrapText="1"/>
    </xf>
    <xf numFmtId="0" fontId="26" fillId="0" borderId="48" xfId="0" applyFont="1" applyBorder="1" applyAlignment="1">
      <alignment vertical="center" wrapText="1"/>
    </xf>
    <xf numFmtId="0" fontId="31" fillId="0" borderId="2"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 xfId="0" applyFont="1" applyBorder="1" applyAlignment="1">
      <alignment horizontal="center" vertical="center"/>
    </xf>
    <xf numFmtId="0" fontId="31" fillId="0" borderId="12" xfId="0" applyFont="1" applyBorder="1" applyAlignment="1">
      <alignment horizontal="center" vertical="center"/>
    </xf>
    <xf numFmtId="0" fontId="26" fillId="0" borderId="30" xfId="0" applyFont="1" applyBorder="1" applyAlignment="1">
      <alignment horizontal="center" vertical="center" wrapText="1"/>
    </xf>
    <xf numFmtId="0" fontId="26" fillId="7" borderId="1" xfId="0" applyFont="1" applyFill="1" applyBorder="1" applyAlignment="1">
      <alignment vertical="center"/>
      <extLst>
        <ext xmlns:xfpb="http://schemas.microsoft.com/office/spreadsheetml/2022/featurepropertybag" uri="{C7286773-470A-42A8-94C5-96B5CB345126}">
          <xfpb:xfComplement i="0"/>
        </ext>
      </extLst>
    </xf>
    <xf numFmtId="0" fontId="18" fillId="0" borderId="6" xfId="0" applyFont="1" applyBorder="1" applyAlignment="1">
      <alignment horizontal="center" vertical="center" wrapText="1"/>
    </xf>
    <xf numFmtId="0" fontId="18" fillId="0" borderId="5" xfId="0" applyFont="1" applyBorder="1" applyAlignment="1">
      <alignment horizontal="center" vertical="center" wrapText="1"/>
    </xf>
    <xf numFmtId="0" fontId="33" fillId="0" borderId="5" xfId="0" applyFont="1" applyBorder="1" applyAlignment="1">
      <alignment horizontal="center" vertical="center" wrapText="1"/>
    </xf>
    <xf numFmtId="0" fontId="18" fillId="0" borderId="37" xfId="0" applyFont="1" applyBorder="1" applyAlignment="1">
      <alignment horizontal="center" vertical="center" wrapText="1"/>
    </xf>
    <xf numFmtId="0" fontId="34" fillId="0" borderId="0" xfId="0" applyFont="1" applyAlignment="1">
      <alignment vertical="center"/>
    </xf>
    <xf numFmtId="0" fontId="27" fillId="3" borderId="2" xfId="0" applyFont="1" applyFill="1" applyBorder="1" applyAlignment="1">
      <alignment horizontal="center" vertical="center"/>
    </xf>
    <xf numFmtId="0" fontId="20" fillId="0" borderId="23"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6" fillId="0" borderId="22" xfId="0" applyFont="1" applyBorder="1"/>
    <xf numFmtId="0" fontId="6" fillId="0" borderId="12" xfId="0" applyFont="1" applyBorder="1"/>
    <xf numFmtId="0" fontId="6" fillId="0" borderId="1" xfId="0" applyFont="1" applyBorder="1"/>
    <xf numFmtId="0" fontId="27" fillId="3" borderId="14" xfId="0" applyFont="1" applyFill="1" applyBorder="1" applyAlignment="1">
      <alignment horizontal="center" vertical="center" wrapText="1"/>
    </xf>
    <xf numFmtId="0" fontId="18" fillId="0" borderId="14" xfId="0" applyFont="1" applyBorder="1" applyAlignment="1">
      <alignment horizontal="center" vertical="center" wrapText="1"/>
    </xf>
    <xf numFmtId="0" fontId="6" fillId="0" borderId="13" xfId="0" applyFont="1" applyBorder="1"/>
    <xf numFmtId="0" fontId="6" fillId="0" borderId="45" xfId="0" applyFont="1" applyBorder="1"/>
    <xf numFmtId="0" fontId="26" fillId="0" borderId="2" xfId="0" applyFont="1" applyBorder="1" applyAlignment="1">
      <alignment vertical="center"/>
    </xf>
    <xf numFmtId="0" fontId="26" fillId="0" borderId="1" xfId="0" applyFont="1" applyBorder="1" applyAlignment="1">
      <alignment horizontal="center" vertical="center"/>
    </xf>
    <xf numFmtId="0" fontId="4" fillId="0" borderId="6" xfId="0" applyFont="1" applyBorder="1" applyAlignment="1">
      <alignment horizontal="center" vertical="center"/>
    </xf>
    <xf numFmtId="0" fontId="4" fillId="0" borderId="18"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164" fontId="26" fillId="0" borderId="2" xfId="0" applyNumberFormat="1" applyFont="1" applyBorder="1" applyAlignment="1">
      <alignment horizontal="center" vertical="center"/>
    </xf>
    <xf numFmtId="4" fontId="26" fillId="7" borderId="2" xfId="0" applyNumberFormat="1" applyFont="1" applyFill="1" applyBorder="1" applyAlignment="1" applyProtection="1">
      <alignment horizontal="center" vertical="center" wrapText="1"/>
      <protection locked="0"/>
    </xf>
    <xf numFmtId="164" fontId="26" fillId="0" borderId="2" xfId="0" applyNumberFormat="1" applyFont="1" applyBorder="1" applyAlignment="1">
      <alignment horizontal="center" vertical="center" wrapText="1"/>
    </xf>
    <xf numFmtId="4" fontId="26" fillId="0" borderId="2" xfId="0" applyNumberFormat="1" applyFont="1" applyBorder="1" applyAlignment="1">
      <alignment horizontal="center" vertical="center"/>
    </xf>
    <xf numFmtId="4" fontId="27" fillId="0" borderId="2" xfId="0" applyNumberFormat="1" applyFont="1" applyBorder="1" applyAlignment="1">
      <alignment horizontal="center" vertical="center"/>
    </xf>
    <xf numFmtId="4" fontId="27" fillId="0" borderId="13" xfId="0" applyNumberFormat="1"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26" fillId="0" borderId="12" xfId="0" applyFont="1" applyBorder="1" applyAlignment="1">
      <alignment horizontal="center" vertical="center"/>
    </xf>
    <xf numFmtId="0" fontId="27" fillId="2" borderId="32" xfId="0" applyFont="1" applyFill="1" applyBorder="1" applyAlignment="1">
      <alignment horizontal="center" vertical="center" wrapText="1"/>
    </xf>
    <xf numFmtId="0" fontId="26" fillId="0" borderId="0" xfId="0" applyFont="1" applyAlignment="1">
      <alignment horizontal="left" wrapText="1"/>
    </xf>
    <xf numFmtId="0" fontId="29" fillId="8" borderId="1" xfId="0" applyFont="1" applyFill="1" applyBorder="1" applyAlignment="1">
      <alignment horizontal="center" vertical="center" wrapText="1"/>
    </xf>
    <xf numFmtId="0" fontId="29" fillId="8" borderId="2" xfId="0" applyFont="1" applyFill="1" applyBorder="1" applyAlignment="1">
      <alignment horizontal="center" vertical="center" wrapText="1"/>
    </xf>
    <xf numFmtId="0" fontId="29" fillId="0" borderId="2" xfId="0" applyFont="1" applyBorder="1" applyAlignment="1">
      <alignment horizontal="center" vertical="center" wrapText="1"/>
    </xf>
    <xf numFmtId="0" fontId="26" fillId="0" borderId="33" xfId="0" applyFont="1" applyBorder="1"/>
    <xf numFmtId="49" fontId="29" fillId="0" borderId="2" xfId="0" applyNumberFormat="1" applyFont="1" applyBorder="1" applyAlignment="1">
      <alignment vertical="center" wrapText="1"/>
    </xf>
    <xf numFmtId="0" fontId="29" fillId="8" borderId="2" xfId="0" applyFont="1" applyFill="1" applyBorder="1" applyAlignment="1">
      <alignment vertical="center" wrapText="1"/>
    </xf>
    <xf numFmtId="0" fontId="29" fillId="0" borderId="0" xfId="0" applyFont="1" applyAlignment="1">
      <alignment vertical="center" wrapText="1"/>
    </xf>
    <xf numFmtId="49" fontId="29" fillId="0" borderId="0" xfId="0" applyNumberFormat="1" applyFont="1" applyAlignment="1">
      <alignment vertical="center" wrapText="1"/>
    </xf>
    <xf numFmtId="0" fontId="29" fillId="0" borderId="0" xfId="0" applyFont="1" applyAlignment="1">
      <alignment horizontal="left" vertical="center" wrapText="1"/>
    </xf>
    <xf numFmtId="0" fontId="29" fillId="0" borderId="0" xfId="0" applyFont="1" applyAlignment="1">
      <alignment horizontal="left" vertical="center"/>
    </xf>
    <xf numFmtId="49" fontId="29" fillId="0" borderId="1" xfId="0" applyNumberFormat="1" applyFont="1" applyBorder="1" applyAlignment="1">
      <alignment vertical="center" wrapText="1"/>
    </xf>
    <xf numFmtId="0" fontId="32" fillId="13" borderId="23"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0" borderId="2" xfId="0" applyFont="1" applyBorder="1" applyAlignment="1">
      <alignment horizontal="center" vertical="center"/>
    </xf>
    <xf numFmtId="0" fontId="26" fillId="7" borderId="2" xfId="0" applyFont="1" applyFill="1" applyBorder="1" applyAlignment="1">
      <alignment horizontal="center" vertical="center"/>
    </xf>
    <xf numFmtId="0" fontId="26" fillId="7" borderId="2" xfId="0" applyFont="1" applyFill="1" applyBorder="1" applyAlignment="1">
      <alignment vertical="center" wrapText="1"/>
    </xf>
    <xf numFmtId="0" fontId="26" fillId="7" borderId="14" xfId="0" applyFont="1" applyFill="1" applyBorder="1" applyAlignment="1">
      <alignment horizontal="center" vertical="center"/>
    </xf>
    <xf numFmtId="0" fontId="26" fillId="7" borderId="45" xfId="0" applyFont="1" applyFill="1" applyBorder="1" applyAlignment="1">
      <alignment horizontal="center" vertical="center"/>
    </xf>
    <xf numFmtId="0" fontId="27" fillId="2" borderId="10" xfId="0" applyFont="1" applyFill="1" applyBorder="1" applyAlignment="1">
      <alignment horizontal="center" vertical="center" wrapText="1"/>
    </xf>
    <xf numFmtId="0" fontId="26" fillId="7" borderId="37" xfId="0" applyFont="1" applyFill="1" applyBorder="1" applyAlignment="1">
      <alignment horizontal="center" vertical="center"/>
    </xf>
    <xf numFmtId="0" fontId="26" fillId="7" borderId="5" xfId="0" applyFont="1" applyFill="1" applyBorder="1" applyAlignment="1">
      <alignment horizontal="center" vertical="center"/>
    </xf>
    <xf numFmtId="0" fontId="24" fillId="12" borderId="54" xfId="0" applyFont="1" applyFill="1" applyBorder="1" applyAlignment="1">
      <alignment horizontal="center" vertical="center" wrapText="1"/>
    </xf>
    <xf numFmtId="0" fontId="6" fillId="0" borderId="55" xfId="0" applyFont="1" applyBorder="1" applyAlignment="1">
      <alignment wrapText="1"/>
    </xf>
    <xf numFmtId="0" fontId="18" fillId="0" borderId="56" xfId="0" applyFont="1" applyBorder="1" applyAlignment="1">
      <alignment horizontal="center" vertical="center" wrapText="1"/>
    </xf>
    <xf numFmtId="0" fontId="26" fillId="11" borderId="45" xfId="0" applyFont="1" applyFill="1" applyBorder="1" applyAlignment="1">
      <alignment vertical="center" wrapText="1"/>
    </xf>
    <xf numFmtId="0" fontId="26" fillId="0" borderId="42" xfId="0" applyFont="1" applyBorder="1" applyAlignment="1">
      <alignment vertical="center" wrapText="1"/>
    </xf>
    <xf numFmtId="0" fontId="17" fillId="12" borderId="32" xfId="0" applyFont="1" applyFill="1" applyBorder="1" applyAlignment="1">
      <alignment vertical="center" wrapText="1"/>
    </xf>
    <xf numFmtId="0" fontId="1" fillId="12" borderId="23" xfId="0" applyFont="1" applyFill="1" applyBorder="1" applyAlignment="1">
      <alignment vertical="center" wrapText="1"/>
    </xf>
    <xf numFmtId="0" fontId="0" fillId="0" borderId="0" xfId="0" applyAlignment="1">
      <alignment horizontal="center" vertical="center"/>
    </xf>
    <xf numFmtId="0" fontId="26" fillId="0" borderId="0" xfId="0" applyFont="1" applyAlignment="1">
      <alignment horizontal="center" vertical="center"/>
    </xf>
    <xf numFmtId="0" fontId="29" fillId="3" borderId="2" xfId="0" applyFont="1" applyFill="1" applyBorder="1" applyAlignment="1">
      <alignment horizontal="center" vertical="center" wrapText="1"/>
    </xf>
    <xf numFmtId="0" fontId="4" fillId="14" borderId="2" xfId="0" applyFont="1" applyFill="1" applyBorder="1" applyAlignment="1">
      <alignment vertical="center" wrapText="1"/>
    </xf>
    <xf numFmtId="0" fontId="4" fillId="14" borderId="2" xfId="0" applyFont="1" applyFill="1" applyBorder="1" applyAlignment="1">
      <alignment horizontal="center" vertical="center" wrapText="1"/>
    </xf>
    <xf numFmtId="49" fontId="29" fillId="7" borderId="2" xfId="0" applyNumberFormat="1" applyFont="1" applyFill="1" applyBorder="1" applyAlignment="1">
      <alignment vertical="center" wrapText="1"/>
    </xf>
    <xf numFmtId="0" fontId="29" fillId="7" borderId="2" xfId="0" applyFont="1" applyFill="1" applyBorder="1" applyAlignment="1">
      <alignment vertical="center" wrapText="1"/>
    </xf>
    <xf numFmtId="0" fontId="29" fillId="7" borderId="2" xfId="0" applyFont="1" applyFill="1" applyBorder="1" applyAlignment="1">
      <alignment horizontal="left" vertical="center" wrapText="1"/>
    </xf>
    <xf numFmtId="0" fontId="29" fillId="0" borderId="0" xfId="0" applyFont="1" applyAlignment="1">
      <alignment horizontal="center" vertical="center" wrapText="1"/>
    </xf>
    <xf numFmtId="0" fontId="39" fillId="12" borderId="59" xfId="0" applyFont="1" applyFill="1" applyBorder="1" applyAlignment="1" applyProtection="1">
      <alignment horizontal="center" vertical="center" wrapText="1"/>
      <protection hidden="1"/>
    </xf>
    <xf numFmtId="0" fontId="6" fillId="7" borderId="14" xfId="0" applyFont="1" applyFill="1" applyBorder="1" applyAlignment="1">
      <alignment horizontal="center" vertical="center"/>
    </xf>
    <xf numFmtId="4" fontId="27" fillId="0" borderId="0" xfId="0" applyNumberFormat="1" applyFont="1" applyAlignment="1">
      <alignment horizontal="center" vertical="center"/>
    </xf>
    <xf numFmtId="0" fontId="6" fillId="0" borderId="33" xfId="0" applyFont="1" applyBorder="1"/>
    <xf numFmtId="0" fontId="27" fillId="0" borderId="0" xfId="0" applyFont="1" applyAlignment="1">
      <alignment horizontal="right" vertical="center"/>
    </xf>
    <xf numFmtId="0" fontId="39" fillId="12" borderId="13" xfId="0" applyFont="1" applyFill="1" applyBorder="1" applyAlignment="1" applyProtection="1">
      <alignment horizontal="center" vertical="center" wrapText="1"/>
      <protection hidden="1"/>
    </xf>
    <xf numFmtId="0" fontId="39" fillId="12" borderId="45" xfId="0" applyFont="1" applyFill="1" applyBorder="1" applyAlignment="1" applyProtection="1">
      <alignment horizontal="center" vertical="center" wrapText="1"/>
      <protection hidden="1"/>
    </xf>
    <xf numFmtId="0" fontId="27" fillId="3" borderId="2" xfId="0" applyFont="1" applyFill="1" applyBorder="1" applyAlignment="1">
      <alignment horizontal="center" vertical="center" wrapText="1"/>
    </xf>
    <xf numFmtId="0" fontId="6" fillId="0" borderId="2" xfId="0" applyFont="1" applyBorder="1"/>
    <xf numFmtId="0" fontId="18" fillId="0" borderId="2" xfId="0" applyFont="1" applyBorder="1" applyAlignment="1">
      <alignment horizontal="center" vertical="center" wrapText="1"/>
    </xf>
    <xf numFmtId="0" fontId="28" fillId="12" borderId="44" xfId="0" applyFont="1" applyFill="1" applyBorder="1" applyAlignment="1">
      <alignment vertical="center" wrapText="1"/>
    </xf>
    <xf numFmtId="0" fontId="29" fillId="0" borderId="33" xfId="0" applyFont="1" applyBorder="1" applyAlignment="1">
      <alignment vertical="center" wrapText="1"/>
    </xf>
    <xf numFmtId="0" fontId="26" fillId="0" borderId="22" xfId="0" applyFont="1" applyBorder="1" applyAlignment="1">
      <alignment horizontal="center" vertical="center" wrapText="1"/>
    </xf>
    <xf numFmtId="0" fontId="28" fillId="12" borderId="1" xfId="0" applyFont="1" applyFill="1" applyBorder="1" applyAlignment="1">
      <alignment vertical="center" wrapText="1"/>
    </xf>
    <xf numFmtId="0" fontId="27" fillId="3" borderId="1" xfId="0" applyFont="1" applyFill="1" applyBorder="1" applyAlignment="1">
      <alignment horizontal="center" vertical="center"/>
    </xf>
    <xf numFmtId="0" fontId="26" fillId="0" borderId="22" xfId="0" applyFont="1" applyBorder="1"/>
    <xf numFmtId="0" fontId="29" fillId="0" borderId="33" xfId="0" applyFont="1" applyBorder="1" applyAlignment="1">
      <alignment horizontal="left" vertical="center"/>
    </xf>
    <xf numFmtId="0" fontId="29" fillId="0" borderId="41" xfId="0" applyFont="1" applyBorder="1" applyAlignment="1">
      <alignment vertical="center" wrapText="1"/>
    </xf>
    <xf numFmtId="0" fontId="29" fillId="0" borderId="30" xfId="0" applyFont="1" applyBorder="1" applyAlignment="1">
      <alignment horizontal="center" vertical="center" wrapText="1"/>
    </xf>
    <xf numFmtId="49" fontId="29" fillId="0" borderId="6" xfId="0" applyNumberFormat="1" applyFont="1" applyBorder="1" applyAlignment="1">
      <alignment vertical="center" wrapText="1"/>
    </xf>
    <xf numFmtId="0" fontId="26" fillId="0" borderId="2" xfId="0" applyFont="1" applyBorder="1" applyAlignment="1">
      <alignment horizontal="center"/>
    </xf>
    <xf numFmtId="0" fontId="27" fillId="2" borderId="2" xfId="0" applyFont="1" applyFill="1" applyBorder="1" applyAlignment="1">
      <alignment horizontal="center" vertical="top" wrapText="1"/>
    </xf>
    <xf numFmtId="0" fontId="6" fillId="0" borderId="2" xfId="0" applyFont="1" applyBorder="1" applyAlignment="1">
      <alignment horizontal="center" vertical="center" wrapText="1"/>
    </xf>
    <xf numFmtId="0" fontId="6" fillId="7" borderId="2" xfId="0" applyFont="1" applyFill="1" applyBorder="1" applyAlignment="1">
      <alignment wrapText="1"/>
    </xf>
    <xf numFmtId="0" fontId="6" fillId="7" borderId="4" xfId="0" applyFont="1" applyFill="1" applyBorder="1" applyAlignment="1">
      <alignment wrapText="1"/>
    </xf>
    <xf numFmtId="0" fontId="6" fillId="7" borderId="5" xfId="0" applyFont="1" applyFill="1" applyBorder="1" applyAlignment="1">
      <alignment wrapText="1"/>
    </xf>
    <xf numFmtId="0" fontId="6" fillId="7" borderId="2" xfId="0" applyFont="1" applyFill="1" applyBorder="1" applyAlignment="1">
      <alignment horizontal="center" vertical="center" wrapText="1"/>
    </xf>
    <xf numFmtId="0" fontId="6" fillId="0" borderId="0" xfId="0" applyFont="1" applyAlignment="1">
      <alignment wrapText="1"/>
    </xf>
    <xf numFmtId="0" fontId="6" fillId="0" borderId="5" xfId="0" applyFont="1" applyBorder="1" applyAlignment="1">
      <alignment horizontal="center" vertical="center" wrapText="1"/>
    </xf>
    <xf numFmtId="0" fontId="49" fillId="0" borderId="6" xfId="0" applyFont="1" applyBorder="1" applyAlignment="1">
      <alignment wrapText="1"/>
    </xf>
    <xf numFmtId="0" fontId="49" fillId="0" borderId="1" xfId="0" applyFont="1" applyBorder="1" applyAlignment="1">
      <alignment wrapText="1"/>
    </xf>
    <xf numFmtId="0" fontId="27" fillId="0" borderId="0" xfId="0" applyFont="1" applyAlignment="1">
      <alignment horizontal="center" vertical="center"/>
    </xf>
    <xf numFmtId="0" fontId="6" fillId="7" borderId="1" xfId="0" applyFont="1" applyFill="1" applyBorder="1" applyAlignment="1">
      <alignment wrapText="1"/>
    </xf>
    <xf numFmtId="0" fontId="6" fillId="7" borderId="3" xfId="0" applyFont="1" applyFill="1" applyBorder="1" applyAlignment="1">
      <alignment wrapText="1"/>
    </xf>
    <xf numFmtId="0" fontId="6" fillId="7" borderId="20" xfId="0" applyFont="1" applyFill="1" applyBorder="1" applyAlignment="1">
      <alignment wrapText="1"/>
    </xf>
    <xf numFmtId="0" fontId="17" fillId="0" borderId="2" xfId="0" applyFont="1" applyBorder="1" applyAlignment="1">
      <alignment vertical="center" wrapText="1"/>
    </xf>
    <xf numFmtId="0" fontId="15" fillId="0" borderId="2" xfId="0" applyFont="1" applyBorder="1" applyAlignment="1">
      <alignment horizontal="center" vertical="center" wrapText="1"/>
    </xf>
    <xf numFmtId="0" fontId="26" fillId="7" borderId="59" xfId="0" applyFont="1" applyFill="1" applyBorder="1" applyAlignment="1">
      <alignment vertical="center"/>
      <extLst>
        <ext xmlns:xfpb="http://schemas.microsoft.com/office/spreadsheetml/2022/featurepropertybag" uri="{C7286773-470A-42A8-94C5-96B5CB345126}">
          <xfpb:xfComplement i="0"/>
        </ext>
      </extLst>
    </xf>
    <xf numFmtId="0" fontId="21" fillId="0" borderId="2" xfId="0" applyFont="1" applyBorder="1" applyAlignment="1">
      <alignment horizontal="center" vertical="center" wrapText="1"/>
    </xf>
    <xf numFmtId="0" fontId="0" fillId="0" borderId="2" xfId="0" applyBorder="1" applyAlignment="1">
      <alignment horizontal="center" vertical="center"/>
    </xf>
    <xf numFmtId="0" fontId="0" fillId="7" borderId="2" xfId="0" applyFill="1" applyBorder="1" applyAlignment="1">
      <alignment horizontal="center" vertical="center"/>
      <extLst>
        <ext xmlns:xfpb="http://schemas.microsoft.com/office/spreadsheetml/2022/featurepropertybag" uri="{C7286773-470A-42A8-94C5-96B5CB345126}">
          <xfpb:xfComplement i="0"/>
        </ext>
      </extLst>
    </xf>
    <xf numFmtId="0" fontId="17" fillId="0" borderId="2" xfId="0" applyFont="1" applyBorder="1" applyAlignment="1">
      <alignment horizontal="center" vertical="center" wrapText="1"/>
    </xf>
    <xf numFmtId="0" fontId="17" fillId="0" borderId="5" xfId="0" applyFont="1" applyBorder="1" applyAlignment="1">
      <alignment vertical="center" wrapText="1"/>
    </xf>
    <xf numFmtId="0" fontId="0" fillId="7" borderId="2" xfId="0" applyFill="1" applyBorder="1" applyAlignment="1">
      <alignment horizontal="center" vertical="center"/>
    </xf>
    <xf numFmtId="0" fontId="17" fillId="7" borderId="2" xfId="0" applyFont="1" applyFill="1" applyBorder="1" applyAlignment="1">
      <alignment vertical="center" wrapText="1"/>
    </xf>
    <xf numFmtId="0" fontId="15" fillId="7" borderId="2" xfId="0" applyFont="1" applyFill="1" applyBorder="1" applyAlignment="1">
      <alignment vertical="center" wrapText="1"/>
    </xf>
    <xf numFmtId="0" fontId="17" fillId="0" borderId="4" xfId="0" applyFont="1" applyBorder="1" applyAlignment="1">
      <alignment vertical="center" wrapText="1"/>
    </xf>
    <xf numFmtId="0" fontId="17" fillId="7" borderId="4" xfId="0" applyFont="1" applyFill="1" applyBorder="1" applyAlignment="1">
      <alignment vertical="center" wrapText="1"/>
    </xf>
    <xf numFmtId="0" fontId="26" fillId="0" borderId="9" xfId="0" applyFont="1" applyBorder="1" applyAlignment="1">
      <alignment vertical="center" wrapText="1"/>
    </xf>
    <xf numFmtId="0" fontId="53" fillId="8" borderId="2" xfId="3" applyFont="1" applyFill="1" applyBorder="1" applyAlignment="1">
      <alignment horizontal="center" vertical="center" wrapText="1"/>
    </xf>
    <xf numFmtId="0" fontId="27" fillId="7" borderId="2" xfId="0" applyFont="1" applyFill="1" applyBorder="1" applyAlignment="1">
      <alignment vertical="center"/>
      <extLst>
        <ext xmlns:xfpb="http://schemas.microsoft.com/office/spreadsheetml/2022/featurepropertybag" uri="{C7286773-470A-42A8-94C5-96B5CB345126}">
          <xfpb:xfComplement i="0"/>
        </ext>
      </extLst>
    </xf>
    <xf numFmtId="0" fontId="53" fillId="15" borderId="2" xfId="3" applyFont="1" applyFill="1" applyBorder="1" applyAlignment="1">
      <alignment horizontal="center" vertical="center" wrapText="1"/>
    </xf>
    <xf numFmtId="0" fontId="53" fillId="16" borderId="2" xfId="3" applyFont="1" applyFill="1" applyBorder="1" applyAlignment="1">
      <alignment horizontal="center" vertical="center" wrapText="1"/>
    </xf>
    <xf numFmtId="0" fontId="53" fillId="9" borderId="2" xfId="3" applyFont="1" applyFill="1" applyBorder="1" applyAlignment="1">
      <alignment horizontal="center" vertical="center" wrapText="1"/>
    </xf>
    <xf numFmtId="0" fontId="52" fillId="0" borderId="0" xfId="0" applyFont="1" applyAlignment="1">
      <alignment horizontal="left"/>
    </xf>
    <xf numFmtId="0" fontId="53" fillId="17" borderId="2" xfId="3" applyFont="1" applyFill="1" applyBorder="1" applyAlignment="1">
      <alignment horizontal="center" vertical="center"/>
    </xf>
    <xf numFmtId="0" fontId="53" fillId="18" borderId="2" xfId="3" applyFont="1" applyFill="1" applyBorder="1" applyAlignment="1">
      <alignment horizontal="center" vertical="center" wrapText="1"/>
    </xf>
    <xf numFmtId="0" fontId="53" fillId="19" borderId="2" xfId="3" applyFont="1" applyFill="1" applyBorder="1" applyAlignment="1">
      <alignment horizontal="center" vertical="center" wrapText="1"/>
    </xf>
    <xf numFmtId="0" fontId="53" fillId="20" borderId="2" xfId="3" applyFont="1" applyFill="1" applyBorder="1" applyAlignment="1">
      <alignment horizontal="center" vertical="center" wrapText="1"/>
    </xf>
    <xf numFmtId="0" fontId="51" fillId="21" borderId="18" xfId="3" applyFill="1" applyBorder="1" applyAlignment="1">
      <alignment horizontal="center" vertical="center"/>
    </xf>
    <xf numFmtId="0" fontId="54" fillId="22" borderId="2" xfId="3" applyFont="1" applyFill="1" applyBorder="1" applyAlignment="1">
      <alignment horizontal="center" vertical="center" wrapText="1"/>
    </xf>
    <xf numFmtId="0" fontId="26" fillId="0" borderId="2" xfId="0" applyFont="1" applyBorder="1" applyAlignment="1">
      <alignment horizontal="left" vertical="center" wrapText="1"/>
    </xf>
    <xf numFmtId="0" fontId="6" fillId="7" borderId="8" xfId="0" applyFont="1" applyFill="1" applyBorder="1" applyAlignment="1">
      <alignment wrapText="1"/>
    </xf>
    <xf numFmtId="0" fontId="6" fillId="9" borderId="7" xfId="0" applyFont="1" applyFill="1" applyBorder="1"/>
    <xf numFmtId="0" fontId="3" fillId="8" borderId="8" xfId="0" applyFont="1" applyFill="1" applyBorder="1" applyAlignment="1">
      <alignment vertical="center" wrapText="1"/>
    </xf>
    <xf numFmtId="0" fontId="26" fillId="7" borderId="4" xfId="0" applyFont="1" applyFill="1" applyBorder="1" applyAlignment="1">
      <alignment horizontal="center" vertical="center"/>
    </xf>
    <xf numFmtId="0" fontId="56" fillId="0" borderId="2" xfId="0" applyFont="1" applyBorder="1" applyAlignment="1">
      <alignment vertical="center" wrapText="1"/>
    </xf>
    <xf numFmtId="0" fontId="14" fillId="0" borderId="2" xfId="0" applyFont="1" applyBorder="1" applyAlignment="1">
      <alignment horizontal="center" vertical="center" wrapText="1"/>
    </xf>
    <xf numFmtId="0" fontId="14" fillId="0" borderId="2" xfId="0" applyFont="1" applyBorder="1" applyAlignment="1">
      <alignment horizontal="left" vertical="center" wrapText="1"/>
    </xf>
    <xf numFmtId="0" fontId="20" fillId="7" borderId="2" xfId="0" applyFont="1" applyFill="1" applyBorder="1" applyAlignment="1">
      <alignment horizontal="center" vertical="center" wrapText="1"/>
    </xf>
    <xf numFmtId="0" fontId="26" fillId="0" borderId="23" xfId="0" applyFont="1" applyBorder="1" applyAlignment="1">
      <alignment vertical="center" wrapText="1"/>
    </xf>
    <xf numFmtId="0" fontId="5" fillId="8" borderId="2" xfId="0" applyFont="1" applyFill="1" applyBorder="1" applyAlignment="1">
      <alignment vertical="center" wrapText="1"/>
    </xf>
    <xf numFmtId="4" fontId="6" fillId="7" borderId="14" xfId="0" applyNumberFormat="1" applyFont="1" applyFill="1" applyBorder="1" applyAlignment="1">
      <alignment horizontal="center" vertical="center"/>
    </xf>
    <xf numFmtId="0" fontId="16" fillId="26" borderId="2" xfId="0" applyFont="1" applyFill="1" applyBorder="1" applyAlignment="1">
      <alignment vertical="center" wrapText="1"/>
    </xf>
    <xf numFmtId="0" fontId="51" fillId="15" borderId="2" xfId="3" applyFill="1" applyBorder="1" applyAlignment="1">
      <alignment horizontal="center" vertical="center" wrapText="1"/>
    </xf>
    <xf numFmtId="0" fontId="31" fillId="0" borderId="4" xfId="0" applyFont="1" applyBorder="1" applyAlignment="1">
      <alignment horizontal="center" vertical="center" wrapText="1"/>
    </xf>
    <xf numFmtId="0" fontId="26" fillId="7" borderId="4" xfId="0" applyFont="1" applyFill="1" applyBorder="1" applyAlignment="1">
      <alignment vertical="center"/>
      <extLst>
        <ext xmlns:xfpb="http://schemas.microsoft.com/office/spreadsheetml/2022/featurepropertybag" uri="{C7286773-470A-42A8-94C5-96B5CB345126}">
          <xfpb:xfComplement i="0"/>
        </ext>
      </extLst>
    </xf>
    <xf numFmtId="0" fontId="31" fillId="0" borderId="13" xfId="0" applyFont="1" applyBorder="1" applyAlignment="1">
      <alignment horizontal="center" vertical="center" wrapText="1"/>
    </xf>
    <xf numFmtId="0" fontId="26" fillId="0" borderId="47" xfId="0" applyFont="1" applyBorder="1" applyAlignment="1">
      <alignment horizontal="left" vertical="center" wrapText="1"/>
    </xf>
    <xf numFmtId="0" fontId="26" fillId="0" borderId="48" xfId="0" applyFont="1" applyBorder="1" applyAlignment="1">
      <alignment horizontal="left" vertical="center" wrapText="1"/>
    </xf>
    <xf numFmtId="0" fontId="26" fillId="7" borderId="65" xfId="0" applyFont="1" applyFill="1" applyBorder="1" applyAlignment="1">
      <alignment horizontal="center" vertical="center" wrapText="1"/>
    </xf>
    <xf numFmtId="0" fontId="26" fillId="7" borderId="48" xfId="0" applyFont="1" applyFill="1" applyBorder="1" applyAlignment="1">
      <alignment horizontal="center" vertical="center" wrapText="1"/>
    </xf>
    <xf numFmtId="0" fontId="26" fillId="7" borderId="49" xfId="0" applyFont="1" applyFill="1" applyBorder="1" applyAlignment="1">
      <alignment horizontal="center" vertical="center" wrapText="1"/>
    </xf>
    <xf numFmtId="0" fontId="13" fillId="0" borderId="38" xfId="0" applyFont="1" applyBorder="1" applyAlignment="1">
      <alignment horizontal="center" vertical="center"/>
    </xf>
    <xf numFmtId="0" fontId="13" fillId="0" borderId="39" xfId="0" applyFont="1" applyBorder="1" applyAlignment="1">
      <alignment horizontal="center" vertical="center"/>
    </xf>
    <xf numFmtId="0" fontId="13" fillId="0" borderId="26" xfId="0" applyFont="1" applyBorder="1" applyAlignment="1">
      <alignment horizontal="center" vertical="center"/>
    </xf>
    <xf numFmtId="0" fontId="30" fillId="0" borderId="10" xfId="0" applyFont="1" applyBorder="1" applyAlignment="1">
      <alignment horizontal="center" vertical="center"/>
    </xf>
    <xf numFmtId="0" fontId="30" fillId="0" borderId="11" xfId="0" applyFont="1" applyBorder="1" applyAlignment="1">
      <alignment horizontal="center" vertical="center"/>
    </xf>
    <xf numFmtId="0" fontId="30" fillId="0" borderId="32"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14" xfId="0" applyFont="1" applyBorder="1" applyAlignment="1">
      <alignment horizontal="center"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45" xfId="0" applyFont="1" applyBorder="1" applyAlignment="1">
      <alignment horizontal="center" vertical="center"/>
    </xf>
    <xf numFmtId="0" fontId="26" fillId="0" borderId="47"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49" xfId="0" applyFont="1" applyBorder="1" applyAlignment="1">
      <alignment horizontal="center" vertical="center" wrapText="1"/>
    </xf>
    <xf numFmtId="0" fontId="3" fillId="0" borderId="2" xfId="0" applyFont="1" applyBorder="1" applyAlignment="1">
      <alignment horizontal="left" vertical="center" wrapText="1"/>
    </xf>
    <xf numFmtId="0" fontId="3" fillId="0" borderId="13" xfId="0" applyFont="1" applyBorder="1" applyAlignment="1">
      <alignment horizontal="left" vertical="center" wrapText="1"/>
    </xf>
    <xf numFmtId="0" fontId="1" fillId="2" borderId="11" xfId="0" applyFont="1" applyFill="1" applyBorder="1" applyAlignment="1">
      <alignment horizontal="left" vertical="center" wrapText="1"/>
    </xf>
    <xf numFmtId="0" fontId="0" fillId="0" borderId="20" xfId="0" applyBorder="1" applyAlignment="1">
      <alignment horizontal="center"/>
    </xf>
    <xf numFmtId="0" fontId="12" fillId="10" borderId="2" xfId="0" applyFont="1" applyFill="1" applyBorder="1" applyAlignment="1">
      <alignment horizontal="center" vertical="center" wrapText="1"/>
    </xf>
    <xf numFmtId="0" fontId="18" fillId="0" borderId="2" xfId="0" applyFont="1" applyBorder="1" applyAlignment="1">
      <alignment horizontal="left" vertical="center" wrapText="1"/>
    </xf>
    <xf numFmtId="0" fontId="18" fillId="7"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21" fillId="7" borderId="2" xfId="0" applyFont="1" applyFill="1" applyBorder="1" applyAlignment="1">
      <alignment horizontal="center" vertical="center" wrapText="1"/>
    </xf>
    <xf numFmtId="0" fontId="50" fillId="0" borderId="2" xfId="0" applyFont="1" applyBorder="1" applyAlignment="1">
      <alignment horizontal="center" vertical="center"/>
    </xf>
    <xf numFmtId="0" fontId="0" fillId="7" borderId="2" xfId="0" applyFill="1" applyBorder="1" applyAlignment="1">
      <alignment horizontal="center" vertical="center"/>
    </xf>
    <xf numFmtId="0" fontId="17" fillId="0" borderId="2" xfId="0" applyFont="1" applyBorder="1" applyAlignment="1">
      <alignment horizontal="left" vertical="center" wrapText="1"/>
    </xf>
    <xf numFmtId="0" fontId="15" fillId="10" borderId="2" xfId="0" applyFont="1" applyFill="1" applyBorder="1" applyAlignment="1">
      <alignment horizontal="center" vertical="center" wrapText="1"/>
    </xf>
    <xf numFmtId="0" fontId="0" fillId="7" borderId="2" xfId="0" applyFill="1" applyBorder="1" applyAlignment="1">
      <alignment horizontal="center"/>
    </xf>
    <xf numFmtId="0" fontId="54" fillId="23" borderId="2" xfId="3" applyFont="1" applyFill="1" applyBorder="1" applyAlignment="1">
      <alignment horizontal="center" vertical="center" wrapText="1"/>
    </xf>
    <xf numFmtId="0" fontId="18" fillId="7" borderId="9" xfId="0" applyFont="1" applyFill="1" applyBorder="1" applyAlignment="1">
      <alignment horizontal="center" vertical="center" wrapText="1"/>
    </xf>
    <xf numFmtId="0" fontId="18" fillId="7" borderId="7" xfId="0" applyFont="1" applyFill="1" applyBorder="1" applyAlignment="1">
      <alignment horizontal="center" vertical="center" wrapText="1"/>
    </xf>
    <xf numFmtId="0" fontId="18" fillId="7" borderId="8" xfId="0" applyFont="1" applyFill="1" applyBorder="1" applyAlignment="1">
      <alignment horizontal="center" vertical="center" wrapText="1"/>
    </xf>
    <xf numFmtId="0" fontId="62" fillId="25" borderId="2" xfId="0" applyFont="1" applyFill="1" applyBorder="1" applyAlignment="1">
      <alignment horizontal="center" vertical="center" wrapText="1"/>
    </xf>
    <xf numFmtId="0" fontId="26" fillId="7" borderId="9" xfId="0" applyFont="1" applyFill="1" applyBorder="1" applyAlignment="1">
      <alignment horizontal="center" vertical="center" wrapText="1"/>
    </xf>
    <xf numFmtId="0" fontId="26" fillId="7" borderId="8"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0" borderId="38" xfId="0" applyFont="1" applyBorder="1" applyAlignment="1">
      <alignment horizontal="center" vertical="center"/>
    </xf>
    <xf numFmtId="0" fontId="26" fillId="0" borderId="39" xfId="0" applyFont="1" applyBorder="1" applyAlignment="1">
      <alignment horizontal="center" vertical="center"/>
    </xf>
    <xf numFmtId="0" fontId="26" fillId="0" borderId="26" xfId="0" applyFont="1" applyBorder="1" applyAlignment="1">
      <alignment horizontal="center" vertical="center"/>
    </xf>
    <xf numFmtId="0" fontId="30" fillId="0" borderId="44" xfId="0" applyFont="1" applyBorder="1" applyAlignment="1">
      <alignment horizontal="center" vertical="center"/>
    </xf>
    <xf numFmtId="0" fontId="30" fillId="0" borderId="28" xfId="0" applyFont="1" applyBorder="1" applyAlignment="1">
      <alignment horizontal="center" vertical="center"/>
    </xf>
    <xf numFmtId="0" fontId="30" fillId="0" borderId="29" xfId="0" applyFont="1" applyBorder="1" applyAlignment="1">
      <alignment horizontal="center" vertical="center"/>
    </xf>
    <xf numFmtId="0" fontId="30" fillId="0" borderId="33" xfId="0" applyFont="1" applyBorder="1" applyAlignment="1">
      <alignment horizontal="center" vertical="center"/>
    </xf>
    <xf numFmtId="0" fontId="30" fillId="0" borderId="0" xfId="0" applyFont="1" applyAlignment="1">
      <alignment horizontal="center" vertical="center"/>
    </xf>
    <xf numFmtId="0" fontId="30" fillId="0" borderId="22" xfId="0" applyFont="1" applyBorder="1" applyAlignment="1">
      <alignment horizontal="center" vertical="center"/>
    </xf>
    <xf numFmtId="0" fontId="30" fillId="0" borderId="41" xfId="0" applyFont="1" applyBorder="1" applyAlignment="1">
      <alignment horizontal="center" vertical="center"/>
    </xf>
    <xf numFmtId="0" fontId="30" fillId="0" borderId="30" xfId="0" applyFont="1" applyBorder="1" applyAlignment="1">
      <alignment horizontal="center" vertical="center"/>
    </xf>
    <xf numFmtId="0" fontId="30" fillId="0" borderId="25" xfId="0" applyFont="1" applyBorder="1" applyAlignment="1">
      <alignment horizontal="center" vertical="center"/>
    </xf>
    <xf numFmtId="0" fontId="15" fillId="10" borderId="4" xfId="0" applyFont="1" applyFill="1" applyBorder="1" applyAlignment="1">
      <alignment horizontal="center" vertical="center" wrapText="1"/>
    </xf>
    <xf numFmtId="0" fontId="26" fillId="7" borderId="5" xfId="0" applyFont="1" applyFill="1" applyBorder="1" applyAlignment="1">
      <alignment horizontal="center" vertical="center" wrapText="1"/>
    </xf>
    <xf numFmtId="0" fontId="64" fillId="0" borderId="44" xfId="0" applyFont="1" applyBorder="1" applyAlignment="1">
      <alignment horizontal="center" vertical="center" wrapText="1"/>
    </xf>
    <xf numFmtId="0" fontId="64" fillId="0" borderId="28" xfId="0" applyFont="1" applyBorder="1" applyAlignment="1">
      <alignment horizontal="center" vertical="center"/>
    </xf>
    <xf numFmtId="0" fontId="64"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0" xfId="0" applyFont="1" applyAlignment="1">
      <alignment horizontal="center" vertical="center"/>
    </xf>
    <xf numFmtId="0" fontId="14" fillId="0" borderId="22" xfId="0" applyFont="1" applyBorder="1" applyAlignment="1">
      <alignment horizontal="center" vertical="center"/>
    </xf>
    <xf numFmtId="0" fontId="14" fillId="0" borderId="41" xfId="0" applyFont="1" applyBorder="1" applyAlignment="1">
      <alignment horizontal="center" vertical="center"/>
    </xf>
    <xf numFmtId="0" fontId="14" fillId="0" borderId="30" xfId="0" applyFont="1" applyBorder="1" applyAlignment="1">
      <alignment horizontal="center" vertical="center"/>
    </xf>
    <xf numFmtId="0" fontId="14" fillId="0" borderId="25" xfId="0" applyFont="1" applyBorder="1" applyAlignment="1">
      <alignment horizontal="center" vertical="center"/>
    </xf>
    <xf numFmtId="0" fontId="26" fillId="7" borderId="7" xfId="0" applyFont="1" applyFill="1" applyBorder="1" applyAlignment="1">
      <alignment horizontal="center" vertical="center" wrapText="1"/>
    </xf>
    <xf numFmtId="0" fontId="54" fillId="25" borderId="9" xfId="3" applyFont="1" applyFill="1" applyBorder="1" applyAlignment="1">
      <alignment horizontal="center" vertical="center"/>
    </xf>
    <xf numFmtId="0" fontId="54" fillId="25" borderId="7" xfId="3" applyFont="1" applyFill="1" applyBorder="1" applyAlignment="1">
      <alignment horizontal="center" vertical="center"/>
    </xf>
    <xf numFmtId="0" fontId="54" fillId="25" borderId="8" xfId="3" applyFont="1" applyFill="1" applyBorder="1" applyAlignment="1">
      <alignment horizontal="center" vertical="center"/>
    </xf>
    <xf numFmtId="0" fontId="55" fillId="23"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8" xfId="0" applyFont="1" applyBorder="1" applyAlignment="1">
      <alignment horizontal="center" vertical="center" wrapText="1"/>
    </xf>
    <xf numFmtId="0" fontId="17" fillId="0" borderId="2"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2" xfId="0" applyFont="1" applyBorder="1" applyAlignment="1">
      <alignment horizontal="center" vertical="center" wrapText="1"/>
    </xf>
    <xf numFmtId="0" fontId="27" fillId="2" borderId="10" xfId="0" applyFont="1" applyFill="1" applyBorder="1" applyAlignment="1">
      <alignment horizontal="left" vertical="center" wrapText="1"/>
    </xf>
    <xf numFmtId="0" fontId="27" fillId="2" borderId="11" xfId="0" applyFont="1" applyFill="1" applyBorder="1" applyAlignment="1">
      <alignment horizontal="left" vertical="center" wrapText="1"/>
    </xf>
    <xf numFmtId="0" fontId="27" fillId="2" borderId="32" xfId="0" applyFont="1" applyFill="1" applyBorder="1" applyAlignment="1">
      <alignment horizontal="left" vertical="center" wrapText="1"/>
    </xf>
    <xf numFmtId="0" fontId="29" fillId="12" borderId="2" xfId="0" applyFont="1" applyFill="1" applyBorder="1" applyAlignment="1">
      <alignment horizontal="center" vertical="center" wrapText="1"/>
    </xf>
    <xf numFmtId="0" fontId="29" fillId="12" borderId="14" xfId="0" applyFont="1" applyFill="1" applyBorder="1" applyAlignment="1">
      <alignment horizontal="center" vertical="center" wrapText="1"/>
    </xf>
    <xf numFmtId="0" fontId="48" fillId="5" borderId="2" xfId="0" applyFont="1" applyFill="1" applyBorder="1" applyAlignment="1">
      <alignment horizontal="left" vertical="center" wrapText="1"/>
    </xf>
    <xf numFmtId="0" fontId="26" fillId="5" borderId="2" xfId="0" applyFont="1" applyFill="1" applyBorder="1" applyAlignment="1">
      <alignment horizontal="center"/>
    </xf>
    <xf numFmtId="0" fontId="27" fillId="0" borderId="2" xfId="0" applyFont="1" applyBorder="1" applyAlignment="1">
      <alignment horizontal="right" vertical="center"/>
    </xf>
    <xf numFmtId="0" fontId="47" fillId="12" borderId="10" xfId="0" applyFont="1" applyFill="1" applyBorder="1" applyAlignment="1">
      <alignment horizontal="center"/>
    </xf>
    <xf numFmtId="0" fontId="47" fillId="12" borderId="11" xfId="0" applyFont="1" applyFill="1" applyBorder="1" applyAlignment="1">
      <alignment horizontal="center"/>
    </xf>
    <xf numFmtId="0" fontId="47" fillId="12" borderId="32" xfId="0" applyFont="1" applyFill="1" applyBorder="1" applyAlignment="1">
      <alignment horizontal="center"/>
    </xf>
    <xf numFmtId="0" fontId="29" fillId="5" borderId="2" xfId="0" applyFont="1" applyFill="1" applyBorder="1" applyAlignment="1">
      <alignment horizontal="center" vertical="center" wrapText="1"/>
    </xf>
    <xf numFmtId="0" fontId="39" fillId="3" borderId="10" xfId="0" applyFont="1" applyFill="1" applyBorder="1" applyAlignment="1" applyProtection="1">
      <alignment horizontal="center" vertical="center" wrapText="1"/>
      <protection hidden="1"/>
    </xf>
    <xf numFmtId="0" fontId="39" fillId="3" borderId="11" xfId="0" applyFont="1" applyFill="1" applyBorder="1" applyAlignment="1" applyProtection="1">
      <alignment horizontal="center" vertical="center" wrapText="1"/>
      <protection hidden="1"/>
    </xf>
    <xf numFmtId="0" fontId="39" fillId="3" borderId="1" xfId="0" applyFont="1" applyFill="1" applyBorder="1" applyAlignment="1" applyProtection="1">
      <alignment horizontal="center" vertical="center" wrapText="1"/>
      <protection hidden="1"/>
    </xf>
    <xf numFmtId="0" fontId="39" fillId="3" borderId="2" xfId="0" applyFont="1" applyFill="1" applyBorder="1" applyAlignment="1" applyProtection="1">
      <alignment horizontal="center" vertical="center" wrapText="1"/>
      <protection hidden="1"/>
    </xf>
    <xf numFmtId="0" fontId="39" fillId="3" borderId="12" xfId="0" applyFont="1" applyFill="1" applyBorder="1" applyAlignment="1" applyProtection="1">
      <alignment horizontal="center" vertical="center" wrapText="1"/>
      <protection hidden="1"/>
    </xf>
    <xf numFmtId="0" fontId="39" fillId="3" borderId="13" xfId="0" applyFont="1" applyFill="1" applyBorder="1" applyAlignment="1" applyProtection="1">
      <alignment horizontal="center" vertical="center" wrapText="1"/>
      <protection hidden="1"/>
    </xf>
    <xf numFmtId="0" fontId="42" fillId="3" borderId="11" xfId="2" applyFont="1" applyFill="1" applyBorder="1" applyAlignment="1" applyProtection="1">
      <alignment horizontal="center" wrapText="1"/>
      <protection hidden="1"/>
    </xf>
    <xf numFmtId="0" fontId="42" fillId="3" borderId="2" xfId="2" applyFont="1" applyFill="1" applyBorder="1" applyAlignment="1" applyProtection="1">
      <alignment horizontal="center" wrapText="1"/>
      <protection hidden="1"/>
    </xf>
    <xf numFmtId="0" fontId="42" fillId="3" borderId="13" xfId="2" applyFont="1" applyFill="1" applyBorder="1" applyAlignment="1" applyProtection="1">
      <alignment horizontal="center" wrapText="1"/>
      <protection hidden="1"/>
    </xf>
    <xf numFmtId="0" fontId="39" fillId="12" borderId="12" xfId="0" applyFont="1" applyFill="1" applyBorder="1" applyAlignment="1" applyProtection="1">
      <alignment horizontal="center" vertical="center" wrapText="1"/>
      <protection hidden="1"/>
    </xf>
    <xf numFmtId="0" fontId="39" fillId="12" borderId="13" xfId="0" applyFont="1" applyFill="1" applyBorder="1" applyAlignment="1" applyProtection="1">
      <alignment horizontal="center" vertical="center" wrapText="1"/>
      <protection hidden="1"/>
    </xf>
    <xf numFmtId="0" fontId="39" fillId="3" borderId="6" xfId="0" applyFont="1" applyFill="1" applyBorder="1" applyAlignment="1" applyProtection="1">
      <alignment horizontal="center" vertical="center" wrapText="1"/>
      <protection hidden="1"/>
    </xf>
    <xf numFmtId="0" fontId="39" fillId="3" borderId="5" xfId="0" applyFont="1" applyFill="1" applyBorder="1" applyAlignment="1" applyProtection="1">
      <alignment horizontal="center" vertical="center" wrapText="1"/>
      <protection hidden="1"/>
    </xf>
    <xf numFmtId="0" fontId="42" fillId="3" borderId="5" xfId="2" applyFont="1" applyFill="1" applyBorder="1" applyAlignment="1" applyProtection="1">
      <alignment horizontal="center" wrapText="1"/>
      <protection hidden="1"/>
    </xf>
    <xf numFmtId="0" fontId="26" fillId="7" borderId="4" xfId="0" applyFont="1" applyFill="1" applyBorder="1" applyAlignment="1">
      <alignment horizontal="center" vertical="center" wrapText="1"/>
    </xf>
    <xf numFmtId="0" fontId="26" fillId="7" borderId="14"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12" borderId="2" xfId="0" applyFont="1" applyFill="1" applyBorder="1" applyAlignment="1">
      <alignment horizontal="center" vertical="center" wrapText="1"/>
    </xf>
    <xf numFmtId="0" fontId="20" fillId="12" borderId="6" xfId="0" applyFont="1" applyFill="1" applyBorder="1" applyAlignment="1">
      <alignment horizontal="center" vertical="center" wrapText="1"/>
    </xf>
    <xf numFmtId="0" fontId="20" fillId="12" borderId="5" xfId="0" applyFont="1" applyFill="1" applyBorder="1" applyAlignment="1">
      <alignment horizontal="center" vertical="center" wrapText="1"/>
    </xf>
    <xf numFmtId="0" fontId="10" fillId="2" borderId="15"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27" fillId="0" borderId="11" xfId="0" applyFont="1" applyBorder="1" applyAlignment="1">
      <alignment horizontal="center" vertical="center"/>
    </xf>
    <xf numFmtId="0" fontId="27" fillId="0" borderId="32" xfId="0" applyFont="1" applyBorder="1" applyAlignment="1">
      <alignment horizontal="center" vertical="center"/>
    </xf>
    <xf numFmtId="0" fontId="27" fillId="0" borderId="2" xfId="0" applyFont="1" applyBorder="1" applyAlignment="1">
      <alignment horizontal="center" vertical="center"/>
    </xf>
    <xf numFmtId="0" fontId="27" fillId="0" borderId="14" xfId="0" applyFont="1" applyBorder="1" applyAlignment="1">
      <alignment horizontal="center" vertical="center"/>
    </xf>
    <xf numFmtId="0" fontId="27" fillId="0" borderId="13" xfId="0" applyFont="1" applyBorder="1" applyAlignment="1">
      <alignment horizontal="center" vertical="center"/>
    </xf>
    <xf numFmtId="0" fontId="27" fillId="0" borderId="45" xfId="0" applyFont="1" applyBorder="1" applyAlignment="1">
      <alignment horizontal="center" vertical="center"/>
    </xf>
    <xf numFmtId="0" fontId="10" fillId="2" borderId="2" xfId="0" applyFont="1" applyFill="1" applyBorder="1" applyAlignment="1">
      <alignment horizontal="center" vertical="center"/>
    </xf>
    <xf numFmtId="0" fontId="26" fillId="0" borderId="2" xfId="0" applyFont="1" applyBorder="1" applyAlignment="1">
      <alignment horizontal="left" vertical="center" wrapText="1"/>
    </xf>
    <xf numFmtId="0" fontId="27" fillId="2" borderId="2" xfId="0" applyFont="1" applyFill="1" applyBorder="1" applyAlignment="1">
      <alignment horizontal="center" vertical="center"/>
    </xf>
    <xf numFmtId="0" fontId="27" fillId="2" borderId="2" xfId="0" applyFont="1" applyFill="1" applyBorder="1" applyAlignment="1">
      <alignment horizontal="left" vertical="center"/>
    </xf>
    <xf numFmtId="0" fontId="27" fillId="2" borderId="2" xfId="0" applyFont="1" applyFill="1" applyBorder="1" applyAlignment="1">
      <alignment horizontal="center" vertical="center" wrapText="1"/>
    </xf>
    <xf numFmtId="0" fontId="35" fillId="0" borderId="2" xfId="0" applyFont="1" applyBorder="1" applyAlignment="1">
      <alignment horizontal="left" vertical="center" wrapText="1"/>
    </xf>
    <xf numFmtId="0" fontId="27" fillId="2" borderId="2" xfId="0" applyFont="1" applyFill="1" applyBorder="1" applyAlignment="1">
      <alignment horizontal="left" vertical="center" wrapText="1"/>
    </xf>
    <xf numFmtId="0" fontId="27" fillId="0" borderId="2" xfId="0" applyFont="1" applyBorder="1" applyAlignment="1">
      <alignment horizontal="center" vertical="center" wrapText="1"/>
    </xf>
    <xf numFmtId="0" fontId="6" fillId="0" borderId="2" xfId="0" applyFont="1" applyBorder="1" applyAlignment="1">
      <alignment horizontal="center" vertical="center" wrapText="1"/>
    </xf>
    <xf numFmtId="0" fontId="0" fillId="8" borderId="15" xfId="0" applyFill="1" applyBorder="1" applyAlignment="1">
      <alignment horizontal="center" wrapText="1"/>
    </xf>
    <xf numFmtId="0" fontId="0" fillId="8" borderId="7" xfId="0" applyFill="1" applyBorder="1" applyAlignment="1">
      <alignment horizontal="center" wrapText="1"/>
    </xf>
    <xf numFmtId="0" fontId="0" fillId="8" borderId="8" xfId="0" applyFill="1" applyBorder="1" applyAlignment="1">
      <alignment horizontal="center" wrapText="1"/>
    </xf>
    <xf numFmtId="0" fontId="0" fillId="7" borderId="2" xfId="0" applyFill="1" applyBorder="1" applyAlignment="1">
      <alignment horizontal="center" wrapText="1"/>
    </xf>
    <xf numFmtId="0" fontId="27" fillId="0" borderId="44" xfId="0" applyFont="1" applyBorder="1" applyAlignment="1">
      <alignment horizontal="center" vertical="center"/>
    </xf>
    <xf numFmtId="0" fontId="27" fillId="0" borderId="28" xfId="0" applyFont="1" applyBorder="1" applyAlignment="1">
      <alignment horizontal="center" vertical="center"/>
    </xf>
    <xf numFmtId="0" fontId="27" fillId="0" borderId="29" xfId="0" applyFont="1" applyBorder="1" applyAlignment="1">
      <alignment horizontal="center" vertical="center"/>
    </xf>
    <xf numFmtId="0" fontId="27" fillId="0" borderId="33" xfId="0" applyFont="1" applyBorder="1" applyAlignment="1">
      <alignment horizontal="center" vertical="center"/>
    </xf>
    <xf numFmtId="0" fontId="27" fillId="0" borderId="0" xfId="0" applyFont="1" applyAlignment="1">
      <alignment horizontal="center" vertical="center"/>
    </xf>
    <xf numFmtId="0" fontId="27" fillId="0" borderId="22" xfId="0" applyFont="1" applyBorder="1" applyAlignment="1">
      <alignment horizontal="center" vertical="center"/>
    </xf>
    <xf numFmtId="0" fontId="27" fillId="0" borderId="41" xfId="0" applyFont="1" applyBorder="1" applyAlignment="1">
      <alignment horizontal="center" vertical="center"/>
    </xf>
    <xf numFmtId="0" fontId="27" fillId="0" borderId="30" xfId="0" applyFont="1" applyBorder="1" applyAlignment="1">
      <alignment horizontal="center" vertical="center"/>
    </xf>
    <xf numFmtId="0" fontId="27" fillId="0" borderId="25" xfId="0" applyFont="1" applyBorder="1" applyAlignment="1">
      <alignment horizontal="center" vertical="center"/>
    </xf>
    <xf numFmtId="0" fontId="26" fillId="0" borderId="42"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40" xfId="0" applyFont="1" applyBorder="1" applyAlignment="1">
      <alignment horizontal="center" vertical="center" wrapText="1"/>
    </xf>
    <xf numFmtId="0" fontId="9" fillId="0" borderId="1" xfId="0" applyFont="1" applyBorder="1" applyAlignment="1">
      <alignment horizontal="right" wrapText="1"/>
    </xf>
    <xf numFmtId="0" fontId="9" fillId="0" borderId="8" xfId="0" applyFont="1" applyBorder="1" applyAlignment="1">
      <alignment horizontal="right" wrapText="1"/>
    </xf>
    <xf numFmtId="0" fontId="9" fillId="0" borderId="2" xfId="0" applyFont="1" applyBorder="1" applyAlignment="1">
      <alignment horizontal="right" wrapText="1"/>
    </xf>
    <xf numFmtId="0" fontId="3" fillId="8" borderId="2" xfId="0" applyFont="1" applyFill="1" applyBorder="1" applyAlignment="1">
      <alignment horizontal="center" vertical="center" wrapText="1"/>
    </xf>
    <xf numFmtId="0" fontId="60" fillId="8" borderId="2" xfId="0" applyFont="1" applyFill="1" applyBorder="1" applyAlignment="1">
      <alignment horizontal="center" vertical="center" wrapText="1"/>
    </xf>
    <xf numFmtId="0" fontId="6" fillId="9" borderId="9" xfId="0" applyFont="1" applyFill="1" applyBorder="1" applyAlignment="1">
      <alignment horizontal="center"/>
    </xf>
    <xf numFmtId="0" fontId="6" fillId="9" borderId="7" xfId="0" applyFont="1" applyFill="1" applyBorder="1" applyAlignment="1">
      <alignment horizontal="center"/>
    </xf>
    <xf numFmtId="0" fontId="6" fillId="9" borderId="8" xfId="0" applyFont="1" applyFill="1" applyBorder="1" applyAlignment="1">
      <alignment horizontal="center"/>
    </xf>
    <xf numFmtId="0" fontId="3" fillId="8" borderId="4"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26" fillId="24" borderId="9" xfId="0" applyFont="1" applyFill="1" applyBorder="1" applyAlignment="1">
      <alignment horizontal="center" vertical="center" wrapText="1"/>
    </xf>
    <xf numFmtId="0" fontId="26" fillId="24" borderId="7" xfId="0" applyFont="1" applyFill="1" applyBorder="1" applyAlignment="1">
      <alignment horizontal="center" vertical="center" wrapText="1"/>
    </xf>
    <xf numFmtId="0" fontId="26" fillId="24" borderId="8" xfId="0" applyFont="1" applyFill="1" applyBorder="1" applyAlignment="1">
      <alignment horizontal="center" vertical="center" wrapText="1"/>
    </xf>
    <xf numFmtId="0" fontId="59" fillId="25" borderId="9" xfId="3" applyFont="1" applyFill="1" applyBorder="1" applyAlignment="1">
      <alignment horizontal="center" vertical="center" wrapText="1"/>
    </xf>
    <xf numFmtId="0" fontId="59" fillId="25" borderId="8" xfId="3" applyFont="1" applyFill="1" applyBorder="1" applyAlignment="1">
      <alignment horizontal="center" vertical="center" wrapText="1"/>
    </xf>
    <xf numFmtId="0" fontId="26" fillId="0" borderId="2" xfId="0" applyFont="1" applyBorder="1" applyAlignment="1">
      <alignment horizontal="left"/>
    </xf>
    <xf numFmtId="0" fontId="26" fillId="0" borderId="2" xfId="0" applyFont="1" applyBorder="1" applyAlignment="1">
      <alignment horizontal="center" wrapText="1"/>
    </xf>
    <xf numFmtId="0" fontId="26" fillId="24" borderId="2" xfId="0" applyFont="1" applyFill="1" applyBorder="1" applyAlignment="1">
      <alignment horizontal="center" vertical="center" wrapText="1"/>
    </xf>
    <xf numFmtId="0" fontId="26" fillId="7" borderId="2" xfId="0" applyFont="1" applyFill="1" applyBorder="1" applyAlignment="1">
      <alignment horizontal="center"/>
    </xf>
    <xf numFmtId="0" fontId="26" fillId="0" borderId="2" xfId="0" applyFont="1" applyBorder="1" applyAlignment="1">
      <alignment horizontal="center"/>
    </xf>
    <xf numFmtId="0" fontId="26" fillId="0" borderId="4" xfId="0" applyFont="1" applyBorder="1" applyAlignment="1">
      <alignment horizontal="left" vertical="center" wrapText="1"/>
    </xf>
    <xf numFmtId="0" fontId="58" fillId="0" borderId="4" xfId="0" applyFont="1" applyBorder="1" applyAlignment="1">
      <alignment horizontal="left" vertical="center" wrapText="1"/>
    </xf>
    <xf numFmtId="0" fontId="26" fillId="7" borderId="4" xfId="0" applyFont="1" applyFill="1" applyBorder="1" applyAlignment="1">
      <alignment horizontal="left" vertical="center" wrapText="1"/>
    </xf>
    <xf numFmtId="0" fontId="26" fillId="0" borderId="2" xfId="0" applyFont="1" applyBorder="1" applyAlignment="1">
      <alignment horizontal="center" vertical="center"/>
    </xf>
    <xf numFmtId="0" fontId="2" fillId="0" borderId="3" xfId="0" applyFont="1" applyBorder="1" applyAlignment="1">
      <alignment horizontal="center" vertical="center"/>
    </xf>
    <xf numFmtId="0" fontId="2" fillId="0" borderId="18" xfId="0" applyFont="1" applyBorder="1" applyAlignment="1">
      <alignment horizontal="center" vertical="center"/>
    </xf>
    <xf numFmtId="0" fontId="2" fillId="0" borderId="6" xfId="0" applyFont="1" applyBorder="1" applyAlignment="1">
      <alignment horizontal="center" vertical="center"/>
    </xf>
    <xf numFmtId="0" fontId="26" fillId="7" borderId="46" xfId="0" applyFont="1" applyFill="1" applyBorder="1" applyAlignment="1">
      <alignment horizontal="center" vertical="center"/>
    </xf>
    <xf numFmtId="0" fontId="26" fillId="7" borderId="53" xfId="0" applyFont="1" applyFill="1" applyBorder="1" applyAlignment="1">
      <alignment horizontal="center" vertical="center"/>
    </xf>
    <xf numFmtId="0" fontId="26" fillId="7" borderId="37" xfId="0" applyFont="1" applyFill="1" applyBorder="1" applyAlignment="1">
      <alignment horizontal="center" vertical="center"/>
    </xf>
    <xf numFmtId="0" fontId="28" fillId="12" borderId="2" xfId="0" applyFont="1" applyFill="1" applyBorder="1" applyAlignment="1">
      <alignment horizontal="center" vertical="center" wrapText="1"/>
    </xf>
    <xf numFmtId="0" fontId="37" fillId="0" borderId="2" xfId="0" applyFont="1" applyBorder="1" applyAlignment="1">
      <alignment horizontal="center" vertical="center" wrapText="1"/>
    </xf>
    <xf numFmtId="0" fontId="27" fillId="2" borderId="11" xfId="0" applyFont="1" applyFill="1" applyBorder="1" applyAlignment="1">
      <alignment horizontal="center" vertical="center" wrapText="1"/>
    </xf>
    <xf numFmtId="0" fontId="28" fillId="10" borderId="2" xfId="0" applyFont="1" applyFill="1" applyBorder="1" applyAlignment="1">
      <alignment horizontal="center" vertical="center" wrapText="1"/>
    </xf>
    <xf numFmtId="0" fontId="26" fillId="0" borderId="13" xfId="0" applyFont="1" applyBorder="1" applyAlignment="1">
      <alignment horizontal="left" vertical="center" wrapText="1"/>
    </xf>
    <xf numFmtId="0" fontId="47" fillId="12" borderId="42" xfId="0" applyFont="1" applyFill="1" applyBorder="1" applyAlignment="1">
      <alignment horizontal="center"/>
    </xf>
    <xf numFmtId="0" fontId="47" fillId="12" borderId="43" xfId="0" applyFont="1" applyFill="1" applyBorder="1" applyAlignment="1">
      <alignment horizontal="center"/>
    </xf>
    <xf numFmtId="0" fontId="47" fillId="12" borderId="40" xfId="0" applyFont="1" applyFill="1" applyBorder="1" applyAlignment="1">
      <alignment horizontal="center"/>
    </xf>
    <xf numFmtId="0" fontId="39" fillId="12" borderId="59" xfId="0" applyFont="1" applyFill="1" applyBorder="1" applyAlignment="1" applyProtection="1">
      <alignment horizontal="center" vertical="center" wrapText="1"/>
      <protection hidden="1"/>
    </xf>
    <xf numFmtId="0" fontId="27" fillId="0" borderId="13" xfId="0" applyFont="1" applyBorder="1" applyAlignment="1">
      <alignment horizontal="right" vertical="center"/>
    </xf>
    <xf numFmtId="0" fontId="20" fillId="12" borderId="60" xfId="0" applyFont="1" applyFill="1" applyBorder="1" applyAlignment="1">
      <alignment horizontal="center" vertical="center" wrapText="1"/>
    </xf>
    <xf numFmtId="0" fontId="20" fillId="12" borderId="61" xfId="0" applyFont="1" applyFill="1" applyBorder="1" applyAlignment="1">
      <alignment horizontal="center" vertical="center" wrapText="1"/>
    </xf>
    <xf numFmtId="0" fontId="20" fillId="12" borderId="62" xfId="0" applyFont="1" applyFill="1" applyBorder="1" applyAlignment="1">
      <alignment horizontal="center" vertical="center" wrapText="1"/>
    </xf>
    <xf numFmtId="0" fontId="4" fillId="0" borderId="36"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9"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3" xfId="0" applyFont="1" applyBorder="1" applyAlignment="1">
      <alignment horizontal="left" vertical="center" wrapText="1"/>
    </xf>
    <xf numFmtId="0" fontId="20" fillId="12" borderId="10" xfId="0" applyFont="1" applyFill="1" applyBorder="1" applyAlignment="1">
      <alignment horizontal="center" vertical="center" wrapText="1"/>
    </xf>
    <xf numFmtId="0" fontId="20" fillId="12" borderId="11" xfId="0" applyFont="1" applyFill="1" applyBorder="1" applyAlignment="1">
      <alignment horizontal="center" vertical="center" wrapText="1"/>
    </xf>
    <xf numFmtId="0" fontId="20" fillId="12" borderId="32"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18" fillId="12" borderId="2" xfId="0" applyFont="1" applyFill="1" applyBorder="1" applyAlignment="1">
      <alignment horizontal="center" vertical="center" wrapText="1"/>
    </xf>
    <xf numFmtId="0" fontId="18" fillId="12" borderId="14"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12" fillId="13" borderId="52" xfId="0" applyFont="1" applyFill="1" applyBorder="1" applyAlignment="1">
      <alignment horizontal="left" vertical="center" wrapText="1"/>
    </xf>
    <xf numFmtId="0" fontId="12" fillId="13" borderId="28" xfId="0" applyFont="1" applyFill="1" applyBorder="1" applyAlignment="1">
      <alignment horizontal="left" vertical="center" wrapText="1"/>
    </xf>
    <xf numFmtId="0" fontId="12" fillId="13" borderId="27" xfId="0" applyFont="1" applyFill="1" applyBorder="1" applyAlignment="1">
      <alignment horizontal="left" vertical="center" wrapText="1"/>
    </xf>
    <xf numFmtId="0" fontId="25" fillId="0" borderId="33" xfId="0" applyFont="1" applyBorder="1" applyAlignment="1">
      <alignment horizontal="left" vertical="center" wrapText="1"/>
    </xf>
    <xf numFmtId="0" fontId="25" fillId="0" borderId="0" xfId="0" applyFont="1" applyAlignment="1">
      <alignment horizontal="left" vertical="center" wrapText="1"/>
    </xf>
    <xf numFmtId="0" fontId="25" fillId="0" borderId="22" xfId="0" applyFont="1" applyBorder="1" applyAlignment="1">
      <alignment horizontal="left" vertical="center" wrapText="1"/>
    </xf>
    <xf numFmtId="0" fontId="25" fillId="0" borderId="41" xfId="0" applyFont="1" applyBorder="1" applyAlignment="1">
      <alignment horizontal="left" vertical="center" wrapText="1"/>
    </xf>
    <xf numFmtId="0" fontId="25" fillId="0" borderId="30" xfId="0" applyFont="1" applyBorder="1" applyAlignment="1">
      <alignment horizontal="left" vertical="center" wrapText="1"/>
    </xf>
    <xf numFmtId="0" fontId="25" fillId="0" borderId="25" xfId="0" applyFont="1" applyBorder="1" applyAlignment="1">
      <alignment horizontal="left" vertical="center" wrapText="1"/>
    </xf>
    <xf numFmtId="0" fontId="25" fillId="0" borderId="38" xfId="0" applyFont="1" applyBorder="1" applyAlignment="1">
      <alignment horizontal="center" vertical="center"/>
    </xf>
    <xf numFmtId="0" fontId="25" fillId="0" borderId="39" xfId="0" applyFont="1" applyBorder="1" applyAlignment="1">
      <alignment horizontal="center" vertical="center"/>
    </xf>
    <xf numFmtId="0" fontId="25" fillId="0" borderId="26" xfId="0" applyFont="1" applyBorder="1" applyAlignment="1">
      <alignment horizontal="center" vertical="center"/>
    </xf>
    <xf numFmtId="0" fontId="20" fillId="12" borderId="44" xfId="0" applyFont="1" applyFill="1" applyBorder="1" applyAlignment="1">
      <alignment horizontal="center" vertical="center" wrapText="1"/>
    </xf>
    <xf numFmtId="0" fontId="20" fillId="12" borderId="28" xfId="0" applyFont="1" applyFill="1" applyBorder="1" applyAlignment="1">
      <alignment horizontal="center" vertical="center" wrapText="1"/>
    </xf>
    <xf numFmtId="0" fontId="20" fillId="12" borderId="29" xfId="0" applyFont="1" applyFill="1" applyBorder="1" applyAlignment="1">
      <alignment horizontal="center" vertical="center" wrapText="1"/>
    </xf>
    <xf numFmtId="0" fontId="26" fillId="0" borderId="6" xfId="0" applyFont="1" applyBorder="1" applyAlignment="1">
      <alignment horizontal="left" vertical="center" wrapText="1"/>
    </xf>
    <xf numFmtId="0" fontId="26" fillId="0" borderId="5" xfId="0" applyFont="1" applyBorder="1" applyAlignment="1">
      <alignment horizontal="left" vertical="center" wrapText="1"/>
    </xf>
    <xf numFmtId="0" fontId="26" fillId="7" borderId="17" xfId="0" applyFont="1" applyFill="1" applyBorder="1" applyAlignment="1">
      <alignment horizontal="center" vertical="center" wrapText="1"/>
    </xf>
    <xf numFmtId="0" fontId="26" fillId="7" borderId="37" xfId="0" applyFont="1" applyFill="1" applyBorder="1" applyAlignment="1">
      <alignment horizontal="center" vertical="center" wrapText="1"/>
    </xf>
    <xf numFmtId="0" fontId="26" fillId="0" borderId="52"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29" xfId="0" applyFont="1" applyBorder="1" applyAlignment="1">
      <alignment horizontal="center" vertical="center" wrapText="1"/>
    </xf>
    <xf numFmtId="0" fontId="56" fillId="0" borderId="11" xfId="0" applyFont="1" applyBorder="1" applyAlignment="1">
      <alignment horizontal="center" vertical="center" wrapText="1"/>
    </xf>
    <xf numFmtId="0" fontId="56" fillId="0" borderId="32" xfId="0" applyFont="1" applyBorder="1" applyAlignment="1">
      <alignment horizontal="center" vertical="center" wrapText="1"/>
    </xf>
    <xf numFmtId="0" fontId="26" fillId="0" borderId="1"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0" fontId="26" fillId="7" borderId="24"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26" fillId="7" borderId="45" xfId="0" applyFont="1" applyFill="1" applyBorder="1" applyAlignment="1">
      <alignment horizontal="center" vertical="center" wrapText="1"/>
    </xf>
    <xf numFmtId="0" fontId="27" fillId="11" borderId="57" xfId="0" applyFont="1" applyFill="1" applyBorder="1" applyAlignment="1">
      <alignment horizontal="center" vertical="center" wrapText="1"/>
    </xf>
    <xf numFmtId="0" fontId="27" fillId="11" borderId="58" xfId="0" applyFont="1" applyFill="1" applyBorder="1" applyAlignment="1">
      <alignment horizontal="center" vertical="center" wrapText="1"/>
    </xf>
    <xf numFmtId="0" fontId="27" fillId="11" borderId="24" xfId="0" applyFont="1" applyFill="1" applyBorder="1" applyAlignment="1">
      <alignment horizontal="center" vertical="center" wrapText="1"/>
    </xf>
    <xf numFmtId="0" fontId="28" fillId="11" borderId="10" xfId="0" applyFont="1" applyFill="1" applyBorder="1" applyAlignment="1">
      <alignment horizontal="center" vertical="center" wrapText="1"/>
    </xf>
    <xf numFmtId="0" fontId="28" fillId="11" borderId="11" xfId="0" applyFont="1" applyFill="1" applyBorder="1" applyAlignment="1">
      <alignment horizontal="center" vertical="center" wrapText="1"/>
    </xf>
    <xf numFmtId="0" fontId="28" fillId="11" borderId="32" xfId="0" applyFont="1" applyFill="1" applyBorder="1" applyAlignment="1">
      <alignment horizontal="center" vertical="center" wrapText="1"/>
    </xf>
    <xf numFmtId="0" fontId="27" fillId="11" borderId="10" xfId="0" applyFont="1" applyFill="1" applyBorder="1" applyAlignment="1">
      <alignment horizontal="center" vertical="center" wrapText="1"/>
    </xf>
    <xf numFmtId="0" fontId="27" fillId="11" borderId="11" xfId="0" applyFont="1" applyFill="1" applyBorder="1" applyAlignment="1">
      <alignment horizontal="center" vertical="center" wrapText="1"/>
    </xf>
    <xf numFmtId="0" fontId="27" fillId="11" borderId="32" xfId="0" applyFont="1" applyFill="1" applyBorder="1" applyAlignment="1">
      <alignment horizontal="center" vertical="center" wrapText="1"/>
    </xf>
    <xf numFmtId="0" fontId="26" fillId="5" borderId="10"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6" xfId="0" applyFont="1" applyFill="1" applyBorder="1" applyAlignment="1">
      <alignment horizontal="center" vertical="center" wrapText="1"/>
    </xf>
    <xf numFmtId="0" fontId="26" fillId="0" borderId="35" xfId="0" applyFont="1" applyBorder="1" applyAlignment="1">
      <alignment horizontal="left" vertical="center" wrapText="1"/>
    </xf>
    <xf numFmtId="0" fontId="26" fillId="0" borderId="0" xfId="0" applyFont="1" applyAlignment="1">
      <alignment horizontal="left" vertical="center" wrapText="1"/>
    </xf>
    <xf numFmtId="0" fontId="26" fillId="0" borderId="21" xfId="0" applyFont="1" applyBorder="1" applyAlignment="1">
      <alignment horizontal="left" vertical="center" wrapText="1"/>
    </xf>
    <xf numFmtId="0" fontId="26" fillId="5" borderId="3" xfId="0" applyFont="1" applyFill="1" applyBorder="1" applyAlignment="1">
      <alignment horizontal="center" vertical="center" wrapText="1"/>
    </xf>
    <xf numFmtId="0" fontId="27" fillId="11" borderId="10" xfId="0" applyFont="1" applyFill="1" applyBorder="1" applyAlignment="1">
      <alignment horizontal="center" vertical="top" wrapText="1"/>
    </xf>
    <xf numFmtId="0" fontId="27" fillId="11" borderId="11" xfId="0" applyFont="1" applyFill="1" applyBorder="1" applyAlignment="1">
      <alignment horizontal="center" vertical="top" wrapText="1"/>
    </xf>
    <xf numFmtId="0" fontId="27" fillId="11" borderId="32" xfId="0" applyFont="1" applyFill="1" applyBorder="1" applyAlignment="1">
      <alignment horizontal="center" vertical="top" wrapText="1"/>
    </xf>
    <xf numFmtId="0" fontId="63" fillId="0" borderId="12" xfId="0" applyFont="1" applyBorder="1" applyAlignment="1">
      <alignment horizontal="center" vertical="center" wrapText="1"/>
    </xf>
    <xf numFmtId="0" fontId="63" fillId="0" borderId="13" xfId="0" applyFont="1" applyBorder="1" applyAlignment="1">
      <alignment horizontal="center" vertical="center" wrapText="1"/>
    </xf>
    <xf numFmtId="0" fontId="63" fillId="0" borderId="45" xfId="0" applyFont="1" applyBorder="1" applyAlignment="1">
      <alignment horizontal="center" vertical="center" wrapText="1"/>
    </xf>
    <xf numFmtId="0" fontId="15" fillId="4" borderId="10" xfId="0" applyFont="1" applyFill="1" applyBorder="1" applyAlignment="1">
      <alignment horizontal="center" vertical="top" wrapText="1"/>
    </xf>
    <xf numFmtId="0" fontId="15" fillId="4" borderId="11" xfId="0" applyFont="1" applyFill="1" applyBorder="1" applyAlignment="1">
      <alignment horizontal="center" vertical="top" wrapText="1"/>
    </xf>
    <xf numFmtId="0" fontId="15" fillId="4" borderId="32" xfId="0" applyFont="1" applyFill="1" applyBorder="1" applyAlignment="1">
      <alignment horizontal="center" vertical="top"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13" xfId="0" applyFont="1" applyBorder="1" applyAlignment="1">
      <alignment horizontal="left" vertical="center" wrapText="1"/>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63" xfId="0" applyFont="1" applyBorder="1" applyAlignment="1">
      <alignment horizontal="left" vertical="center" wrapText="1"/>
    </xf>
    <xf numFmtId="0" fontId="7" fillId="0" borderId="30" xfId="0" applyFont="1" applyBorder="1" applyAlignment="1">
      <alignment horizontal="left" vertical="center" wrapText="1"/>
    </xf>
    <xf numFmtId="0" fontId="7" fillId="0" borderId="64" xfId="0" applyFont="1" applyBorder="1" applyAlignment="1">
      <alignment horizontal="left" vertical="center" wrapText="1"/>
    </xf>
    <xf numFmtId="0" fontId="7" fillId="0" borderId="11" xfId="0" applyFont="1" applyBorder="1" applyAlignment="1">
      <alignment horizontal="left" vertical="center" wrapText="1"/>
    </xf>
    <xf numFmtId="0" fontId="15" fillId="4" borderId="4" xfId="0" applyFont="1" applyFill="1" applyBorder="1" applyAlignment="1">
      <alignment horizontal="center" vertical="center" wrapText="1"/>
    </xf>
    <xf numFmtId="0" fontId="15" fillId="4" borderId="46"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0" fillId="7" borderId="48" xfId="0" applyFill="1" applyBorder="1" applyAlignment="1">
      <alignment horizontal="center"/>
    </xf>
    <xf numFmtId="0" fontId="0" fillId="7" borderId="49" xfId="0" applyFill="1" applyBorder="1" applyAlignment="1">
      <alignment horizontal="center"/>
    </xf>
    <xf numFmtId="0" fontId="8" fillId="6" borderId="23"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31"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45" xfId="0" applyFont="1" applyFill="1" applyBorder="1" applyAlignment="1">
      <alignment horizontal="center" vertical="center" wrapText="1"/>
    </xf>
    <xf numFmtId="0" fontId="1" fillId="12" borderId="11" xfId="0" applyFont="1" applyFill="1" applyBorder="1" applyAlignment="1">
      <alignment vertical="center" wrapText="1"/>
    </xf>
  </cellXfs>
  <cellStyles count="4">
    <cellStyle name="Köprü" xfId="3" builtinId="8"/>
    <cellStyle name="Normal" xfId="0" builtinId="0"/>
    <cellStyle name="Normal 3" xfId="2" xr:uid="{2C021BA8-3D6B-3441-9332-FE3FDECCDA29}"/>
    <cellStyle name="Pourcentage 3" xfId="1" xr:uid="{E1379D5B-483D-9D43-943B-D73F98B996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10.xml.rels><?xml version="1.0" encoding="UTF-8" standalone="yes"?>
<Relationships xmlns="http://schemas.openxmlformats.org/package/2006/relationships"><Relationship Id="rId1" Type="http://schemas.openxmlformats.org/officeDocument/2006/relationships/image" Target="../media/image5.tiff"/></Relationships>
</file>

<file path=xl/drawings/_rels/drawing11.xml.rels><?xml version="1.0" encoding="UTF-8" standalone="yes"?>
<Relationships xmlns="http://schemas.openxmlformats.org/package/2006/relationships"><Relationship Id="rId1" Type="http://schemas.openxmlformats.org/officeDocument/2006/relationships/image" Target="../media/image4.tiff"/></Relationships>
</file>

<file path=xl/drawings/_rels/drawing12.xml.rels><?xml version="1.0" encoding="UTF-8" standalone="yes"?>
<Relationships xmlns="http://schemas.openxmlformats.org/package/2006/relationships"><Relationship Id="rId1" Type="http://schemas.openxmlformats.org/officeDocument/2006/relationships/image" Target="../media/image1.tiff"/></Relationships>
</file>

<file path=xl/drawings/_rels/drawing13.xml.rels><?xml version="1.0" encoding="UTF-8" standalone="yes"?>
<Relationships xmlns="http://schemas.openxmlformats.org/package/2006/relationships"><Relationship Id="rId1" Type="http://schemas.openxmlformats.org/officeDocument/2006/relationships/image" Target="../media/image5.tiff"/></Relationships>
</file>

<file path=xl/drawings/_rels/drawing2.xml.rels><?xml version="1.0" encoding="UTF-8" standalone="yes"?>
<Relationships xmlns="http://schemas.openxmlformats.org/package/2006/relationships"><Relationship Id="rId1" Type="http://schemas.openxmlformats.org/officeDocument/2006/relationships/image" Target="../media/image2.tiff"/></Relationships>
</file>

<file path=xl/drawings/_rels/drawing3.xml.rels><?xml version="1.0" encoding="UTF-8" standalone="yes"?>
<Relationships xmlns="http://schemas.openxmlformats.org/package/2006/relationships"><Relationship Id="rId1" Type="http://schemas.openxmlformats.org/officeDocument/2006/relationships/image" Target="../media/image1.tiff"/></Relationships>
</file>

<file path=xl/drawings/_rels/drawing4.xml.rels><?xml version="1.0" encoding="UTF-8" standalone="yes"?>
<Relationships xmlns="http://schemas.openxmlformats.org/package/2006/relationships"><Relationship Id="rId1" Type="http://schemas.openxmlformats.org/officeDocument/2006/relationships/image" Target="../media/image3.tiff"/></Relationships>
</file>

<file path=xl/drawings/_rels/drawing5.xml.rels><?xml version="1.0" encoding="UTF-8" standalone="yes"?>
<Relationships xmlns="http://schemas.openxmlformats.org/package/2006/relationships"><Relationship Id="rId1" Type="http://schemas.openxmlformats.org/officeDocument/2006/relationships/image" Target="../media/image4.tiff"/></Relationships>
</file>

<file path=xl/drawings/_rels/drawing6.xml.rels><?xml version="1.0" encoding="UTF-8" standalone="yes"?>
<Relationships xmlns="http://schemas.openxmlformats.org/package/2006/relationships"><Relationship Id="rId1" Type="http://schemas.openxmlformats.org/officeDocument/2006/relationships/image" Target="../media/image2.tiff"/></Relationships>
</file>

<file path=xl/drawings/_rels/drawing7.xml.rels><?xml version="1.0" encoding="UTF-8" standalone="yes"?>
<Relationships xmlns="http://schemas.openxmlformats.org/package/2006/relationships"><Relationship Id="rId1" Type="http://schemas.openxmlformats.org/officeDocument/2006/relationships/image" Target="../media/image5.tiff"/></Relationships>
</file>

<file path=xl/drawings/_rels/drawing8.xml.rels><?xml version="1.0" encoding="UTF-8" standalone="yes"?>
<Relationships xmlns="http://schemas.openxmlformats.org/package/2006/relationships"><Relationship Id="rId1" Type="http://schemas.openxmlformats.org/officeDocument/2006/relationships/image" Target="../media/image2.tiff"/></Relationships>
</file>

<file path=xl/drawings/_rels/drawing9.xml.rels><?xml version="1.0" encoding="UTF-8" standalone="yes"?>
<Relationships xmlns="http://schemas.openxmlformats.org/package/2006/relationships"><Relationship Id="rId1" Type="http://schemas.openxmlformats.org/officeDocument/2006/relationships/image" Target="../media/image6.tiff"/></Relationships>
</file>

<file path=xl/drawings/drawing1.xml><?xml version="1.0" encoding="utf-8"?>
<xdr:wsDr xmlns:xdr="http://schemas.openxmlformats.org/drawingml/2006/spreadsheetDrawing" xmlns:a="http://schemas.openxmlformats.org/drawingml/2006/main">
  <xdr:twoCellAnchor editAs="oneCell">
    <xdr:from>
      <xdr:col>0</xdr:col>
      <xdr:colOff>16077</xdr:colOff>
      <xdr:row>0</xdr:row>
      <xdr:rowOff>160760</xdr:rowOff>
    </xdr:from>
    <xdr:to>
      <xdr:col>1</xdr:col>
      <xdr:colOff>3425</xdr:colOff>
      <xdr:row>2</xdr:row>
      <xdr:rowOff>112532</xdr:rowOff>
    </xdr:to>
    <xdr:pic>
      <xdr:nvPicPr>
        <xdr:cNvPr id="2" name="Resim 1" descr="yazı tipi, grafik, logo, metin içeren bir resim&#10;&#10;Yapay zeka tarafından oluşturulan içerik yanlış olabilir.">
          <a:extLst>
            <a:ext uri="{FF2B5EF4-FFF2-40B4-BE49-F238E27FC236}">
              <a16:creationId xmlns:a16="http://schemas.microsoft.com/office/drawing/2014/main" id="{654BF553-60CF-B7F4-B654-3FB1D88C38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596" b="7042"/>
        <a:stretch/>
      </xdr:blipFill>
      <xdr:spPr bwMode="auto">
        <a:xfrm>
          <a:off x="16077" y="160760"/>
          <a:ext cx="1038908" cy="530506"/>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820738</xdr:colOff>
      <xdr:row>2</xdr:row>
      <xdr:rowOff>76200</xdr:rowOff>
    </xdr:to>
    <xdr:pic>
      <xdr:nvPicPr>
        <xdr:cNvPr id="2" name="Resim 1" descr="yazı tipi, grafik, logo, metin içeren bir resim&#10;&#10;Yapay zeka tarafından oluşturulan içerik yanlış olabilir.">
          <a:extLst>
            <a:ext uri="{FF2B5EF4-FFF2-40B4-BE49-F238E27FC236}">
              <a16:creationId xmlns:a16="http://schemas.microsoft.com/office/drawing/2014/main" id="{C70F7DCB-BC30-7C49-8F1F-EBDFD7F05ED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596" b="7042"/>
        <a:stretch/>
      </xdr:blipFill>
      <xdr:spPr bwMode="auto">
        <a:xfrm>
          <a:off x="0" y="0"/>
          <a:ext cx="820738" cy="419100"/>
        </a:xfrm>
        <a:prstGeom prst="rect">
          <a:avLst/>
        </a:prstGeom>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770996</xdr:colOff>
      <xdr:row>2</xdr:row>
      <xdr:rowOff>50800</xdr:rowOff>
    </xdr:to>
    <xdr:pic>
      <xdr:nvPicPr>
        <xdr:cNvPr id="2" name="Resim 1" descr="yazı tipi, grafik, logo, metin içeren bir resim&#10;&#10;Yapay zeka tarafından oluşturulan içerik yanlış olabilir.">
          <a:extLst>
            <a:ext uri="{FF2B5EF4-FFF2-40B4-BE49-F238E27FC236}">
              <a16:creationId xmlns:a16="http://schemas.microsoft.com/office/drawing/2014/main" id="{E2D56AD7-6FA8-FF43-9C83-26906DC6F3E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596" b="7042"/>
        <a:stretch/>
      </xdr:blipFill>
      <xdr:spPr bwMode="auto">
        <a:xfrm>
          <a:off x="0" y="0"/>
          <a:ext cx="770996" cy="393700"/>
        </a:xfrm>
        <a:prstGeom prst="rect">
          <a:avLst/>
        </a:prstGeom>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1038908</xdr:colOff>
      <xdr:row>3</xdr:row>
      <xdr:rowOff>35206</xdr:rowOff>
    </xdr:to>
    <xdr:pic>
      <xdr:nvPicPr>
        <xdr:cNvPr id="2" name="Resim 1" descr="yazı tipi, grafik, logo, metin içeren bir resim&#10;&#10;Yapay zeka tarafından oluşturulan içerik yanlış olabilir.">
          <a:extLst>
            <a:ext uri="{FF2B5EF4-FFF2-40B4-BE49-F238E27FC236}">
              <a16:creationId xmlns:a16="http://schemas.microsoft.com/office/drawing/2014/main" id="{38D9BE0A-8167-0642-94C2-406CA4C5FEF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596" b="7042"/>
        <a:stretch/>
      </xdr:blipFill>
      <xdr:spPr bwMode="auto">
        <a:xfrm>
          <a:off x="0" y="0"/>
          <a:ext cx="1038908" cy="530506"/>
        </a:xfrm>
        <a:prstGeom prst="rect">
          <a:avLst/>
        </a:prstGeom>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820738</xdr:colOff>
      <xdr:row>2</xdr:row>
      <xdr:rowOff>12700</xdr:rowOff>
    </xdr:to>
    <xdr:pic>
      <xdr:nvPicPr>
        <xdr:cNvPr id="2" name="Resim 1" descr="yazı tipi, grafik, logo, metin içeren bir resim&#10;&#10;Yapay zeka tarafından oluşturulan içerik yanlış olabilir.">
          <a:extLst>
            <a:ext uri="{FF2B5EF4-FFF2-40B4-BE49-F238E27FC236}">
              <a16:creationId xmlns:a16="http://schemas.microsoft.com/office/drawing/2014/main" id="{017E5558-0C27-BF4E-83F5-FAE870C640D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596" b="7042"/>
        <a:stretch/>
      </xdr:blipFill>
      <xdr:spPr bwMode="auto">
        <a:xfrm>
          <a:off x="0" y="0"/>
          <a:ext cx="820738" cy="41910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795867</xdr:colOff>
      <xdr:row>2</xdr:row>
      <xdr:rowOff>63500</xdr:rowOff>
    </xdr:to>
    <xdr:pic>
      <xdr:nvPicPr>
        <xdr:cNvPr id="2" name="Resim 1" descr="yazı tipi, grafik, logo, metin içeren bir resim&#10;&#10;Yapay zeka tarafından oluşturulan içerik yanlış olabilir.">
          <a:extLst>
            <a:ext uri="{FF2B5EF4-FFF2-40B4-BE49-F238E27FC236}">
              <a16:creationId xmlns:a16="http://schemas.microsoft.com/office/drawing/2014/main" id="{46356E52-A4A7-DC4D-8E41-36119933A4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596" b="7042"/>
        <a:stretch/>
      </xdr:blipFill>
      <xdr:spPr bwMode="auto">
        <a:xfrm>
          <a:off x="0" y="0"/>
          <a:ext cx="795867" cy="406400"/>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317500</xdr:colOff>
      <xdr:row>0</xdr:row>
      <xdr:rowOff>0</xdr:rowOff>
    </xdr:from>
    <xdr:to>
      <xdr:col>0</xdr:col>
      <xdr:colOff>1356408</xdr:colOff>
      <xdr:row>2</xdr:row>
      <xdr:rowOff>124106</xdr:rowOff>
    </xdr:to>
    <xdr:pic>
      <xdr:nvPicPr>
        <xdr:cNvPr id="2" name="Resim 1" descr="yazı tipi, grafik, logo, metin içeren bir resim&#10;&#10;Yapay zeka tarafından oluşturulan içerik yanlış olabilir.">
          <a:extLst>
            <a:ext uri="{FF2B5EF4-FFF2-40B4-BE49-F238E27FC236}">
              <a16:creationId xmlns:a16="http://schemas.microsoft.com/office/drawing/2014/main" id="{E97BA87F-EB50-B741-837A-95F4DBA826D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596" b="7042"/>
        <a:stretch/>
      </xdr:blipFill>
      <xdr:spPr bwMode="auto">
        <a:xfrm>
          <a:off x="317500" y="0"/>
          <a:ext cx="1038908" cy="53050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139700</xdr:rowOff>
    </xdr:from>
    <xdr:to>
      <xdr:col>0</xdr:col>
      <xdr:colOff>749300</xdr:colOff>
      <xdr:row>2</xdr:row>
      <xdr:rowOff>96466</xdr:rowOff>
    </xdr:to>
    <xdr:pic>
      <xdr:nvPicPr>
        <xdr:cNvPr id="2" name="Resim 1" descr="yazı tipi, grafik, logo, metin içeren bir resim&#10;&#10;Yapay zeka tarafından oluşturulan içerik yanlış olabilir.">
          <a:extLst>
            <a:ext uri="{FF2B5EF4-FFF2-40B4-BE49-F238E27FC236}">
              <a16:creationId xmlns:a16="http://schemas.microsoft.com/office/drawing/2014/main" id="{FEA2046B-D1F3-1F4D-9981-F6A729B6B14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596" b="7042"/>
        <a:stretch/>
      </xdr:blipFill>
      <xdr:spPr bwMode="auto">
        <a:xfrm>
          <a:off x="38100" y="139700"/>
          <a:ext cx="711200" cy="36316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770996</xdr:colOff>
      <xdr:row>2</xdr:row>
      <xdr:rowOff>50800</xdr:rowOff>
    </xdr:to>
    <xdr:pic>
      <xdr:nvPicPr>
        <xdr:cNvPr id="2" name="Resim 1" descr="yazı tipi, grafik, logo, metin içeren bir resim&#10;&#10;Yapay zeka tarafından oluşturulan içerik yanlış olabilir.">
          <a:extLst>
            <a:ext uri="{FF2B5EF4-FFF2-40B4-BE49-F238E27FC236}">
              <a16:creationId xmlns:a16="http://schemas.microsoft.com/office/drawing/2014/main" id="{BDF9BA7E-125B-CC4F-91B5-7059C0B443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596" b="7042"/>
        <a:stretch/>
      </xdr:blipFill>
      <xdr:spPr bwMode="auto">
        <a:xfrm>
          <a:off x="0" y="0"/>
          <a:ext cx="770996" cy="393700"/>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795867</xdr:colOff>
      <xdr:row>2</xdr:row>
      <xdr:rowOff>63500</xdr:rowOff>
    </xdr:to>
    <xdr:pic>
      <xdr:nvPicPr>
        <xdr:cNvPr id="2" name="Resim 1" descr="yazı tipi, grafik, logo, metin içeren bir resim&#10;&#10;Yapay zeka tarafından oluşturulan içerik yanlış olabilir.">
          <a:extLst>
            <a:ext uri="{FF2B5EF4-FFF2-40B4-BE49-F238E27FC236}">
              <a16:creationId xmlns:a16="http://schemas.microsoft.com/office/drawing/2014/main" id="{D33B3B23-98AA-8344-A35F-2BDEA327F37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596" b="7042"/>
        <a:stretch/>
      </xdr:blipFill>
      <xdr:spPr bwMode="auto">
        <a:xfrm>
          <a:off x="0" y="0"/>
          <a:ext cx="795867" cy="406400"/>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820738</xdr:colOff>
      <xdr:row>2</xdr:row>
      <xdr:rowOff>76200</xdr:rowOff>
    </xdr:to>
    <xdr:pic>
      <xdr:nvPicPr>
        <xdr:cNvPr id="2" name="Resim 1" descr="yazı tipi, grafik, logo, metin içeren bir resim&#10;&#10;Yapay zeka tarafından oluşturulan içerik yanlış olabilir.">
          <a:extLst>
            <a:ext uri="{FF2B5EF4-FFF2-40B4-BE49-F238E27FC236}">
              <a16:creationId xmlns:a16="http://schemas.microsoft.com/office/drawing/2014/main" id="{FFF66FE0-E5DA-E446-9900-239ACD4D70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596" b="7042"/>
        <a:stretch/>
      </xdr:blipFill>
      <xdr:spPr bwMode="auto">
        <a:xfrm>
          <a:off x="0" y="0"/>
          <a:ext cx="820738" cy="419100"/>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795867</xdr:colOff>
      <xdr:row>2</xdr:row>
      <xdr:rowOff>63500</xdr:rowOff>
    </xdr:to>
    <xdr:pic>
      <xdr:nvPicPr>
        <xdr:cNvPr id="2" name="Resim 1" descr="yazı tipi, grafik, logo, metin içeren bir resim&#10;&#10;Yapay zeka tarafından oluşturulan içerik yanlış olabilir.">
          <a:extLst>
            <a:ext uri="{FF2B5EF4-FFF2-40B4-BE49-F238E27FC236}">
              <a16:creationId xmlns:a16="http://schemas.microsoft.com/office/drawing/2014/main" id="{B5380907-21DF-2E47-8A66-142D0BD5FD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596" b="7042"/>
        <a:stretch/>
      </xdr:blipFill>
      <xdr:spPr bwMode="auto">
        <a:xfrm>
          <a:off x="0" y="0"/>
          <a:ext cx="795867" cy="406400"/>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891366</xdr:colOff>
      <xdr:row>2</xdr:row>
      <xdr:rowOff>108084</xdr:rowOff>
    </xdr:to>
    <xdr:pic>
      <xdr:nvPicPr>
        <xdr:cNvPr id="2" name="Resim 1" descr="yazı tipi, grafik, logo, metin içeren bir resim&#10;&#10;Yapay zeka tarafından oluşturulan içerik yanlış olabilir.">
          <a:extLst>
            <a:ext uri="{FF2B5EF4-FFF2-40B4-BE49-F238E27FC236}">
              <a16:creationId xmlns:a16="http://schemas.microsoft.com/office/drawing/2014/main" id="{664B4981-6AFD-574F-B753-93FB33B26E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596" b="7042"/>
        <a:stretch/>
      </xdr:blipFill>
      <xdr:spPr bwMode="auto">
        <a:xfrm>
          <a:off x="0" y="0"/>
          <a:ext cx="891366" cy="455165"/>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yuperkesim\Desktop\Yeni%20hesap%20makinesi%202025\FR.169%20Adam%20Gu&#776;n%20Hesaplama%20Formu%20Rev.01%2002.01.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2001"/>
    </sheetNames>
    <sheetDataSet>
      <sheetData sheetId="0"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Zuhal Copuroglu" id="{FDE882DD-C7C3-9C47-A514-D1F3FF700BF9}" userId="e9b2d7398f93d54f" providerId="Windows Live"/>
</personList>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8" dT="2025-08-13T08:57:14.74" personId="{FDE882DD-C7C3-9C47-A514-D1F3FF700BF9}" id="{8291D13E-8B2F-D74B-A351-10CE9B859345}">
    <text>Yapay zeka üreticisi, bir veya daha fazla yapay zeka sistemi kullanan ürünleri veya hizmetleri tasarlayan, geliştiren, test eden ve dağıtan bir kuruluştur. örn: Open AI, google DeepMind</text>
  </threadedComment>
  <threadedComment ref="C8" dT="2025-08-13T08:56:42.01" personId="{FDE882DD-C7C3-9C47-A514-D1F3FF700BF9}" id="{D3918B14-9F4C-4248-B2FF-9B1C8AFE9D36}">
    <text>Yapay zeka sağlayıcısı, bir veya daha fazla yapay zeka sistemi sunan ürün veya hizmetler sağlayan bir kuruluştur. Yapay zeka sağlayıcıları, yapay zeka platformu sağlayıcılarını ve yapay zeka ürün veya hizmet sağlayıcılarını kapsar. Örn; Google Cloud AI Platform</text>
  </threadedComment>
  <threadedComment ref="E8" dT="2025-08-13T08:57:55.57" personId="{FDE882DD-C7C3-9C47-A514-D1F3FF700BF9}" id="{6B4E2239-8AE8-1F49-AC1F-637E906278E7}">
    <text xml:space="preserve">Yapay zeka müşterisi, bir yapay zeka ürününü veya hizmetini doğrudan veya yapay zeka kullanıcılarına sağlayarak kullanan bir  kuruluştur. Örn: Banka , Hastane
</text>
  </threadedComment>
  <threadedComment ref="G8" dT="2025-08-13T09:12:01.39" personId="{FDE882DD-C7C3-9C47-A514-D1F3FF700BF9}" id="{5337AA1C-FCA4-4B4F-9A39-09D631C70360}">
    <text>Yapay zeka ürün veya hizmetlerinin teknik gelişimini gerçekleştirebilir, yapay zeka ürün ve hizmetlerinin test ve doğrulamasını gerçekleştirebilir, yapay zeka kullanımını denetleyebilir, yapay zeka ürün veya hizmetlerini değerlendirebilir ve diğer görevleri (Üretici, Sağlayıcı veya kullanıcı) yerine getirebilir.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E4E84-3010-C04E-B797-82D9B77158B7}">
  <sheetPr>
    <pageSetUpPr fitToPage="1"/>
  </sheetPr>
  <dimension ref="A1:K62"/>
  <sheetViews>
    <sheetView showGridLines="0" tabSelected="1" zoomScaleNormal="100" zoomScalePageLayoutView="114" workbookViewId="0">
      <selection activeCell="D38" sqref="D38"/>
    </sheetView>
  </sheetViews>
  <sheetFormatPr defaultColWidth="10.796875" defaultRowHeight="15.6"/>
  <cols>
    <col min="1" max="1" width="13.796875" style="18" customWidth="1"/>
    <col min="2" max="4" width="10.796875" style="18"/>
    <col min="5" max="5" width="12.296875" style="18" customWidth="1"/>
    <col min="6" max="10" width="10.796875" style="18"/>
    <col min="11" max="11" width="0" style="18" hidden="1" customWidth="1"/>
    <col min="12" max="16384" width="10.796875" style="18"/>
  </cols>
  <sheetData>
    <row r="1" spans="1:11" s="21" customFormat="1" ht="28.95" customHeight="1">
      <c r="A1" s="255"/>
      <c r="B1" s="269" t="s">
        <v>509</v>
      </c>
      <c r="C1" s="270"/>
      <c r="D1" s="270"/>
      <c r="E1" s="270"/>
      <c r="F1" s="270"/>
      <c r="G1" s="270"/>
      <c r="H1" s="270"/>
      <c r="I1" s="271"/>
    </row>
    <row r="2" spans="1:11" s="21" customFormat="1" ht="16.05" customHeight="1">
      <c r="A2" s="256"/>
      <c r="B2" s="272" t="s">
        <v>510</v>
      </c>
      <c r="C2" s="273"/>
      <c r="D2" s="273"/>
      <c r="E2" s="273"/>
      <c r="F2" s="273"/>
      <c r="G2" s="273"/>
      <c r="H2" s="273"/>
      <c r="I2" s="274"/>
      <c r="J2" s="127"/>
      <c r="K2" s="21" t="s">
        <v>352</v>
      </c>
    </row>
    <row r="3" spans="1:11" s="21" customFormat="1" ht="16.95" customHeight="1" thickBot="1">
      <c r="A3" s="257"/>
      <c r="B3" s="275" t="s">
        <v>511</v>
      </c>
      <c r="C3" s="276"/>
      <c r="D3" s="276"/>
      <c r="E3" s="276"/>
      <c r="F3" s="276"/>
      <c r="G3" s="276"/>
      <c r="H3" s="276"/>
      <c r="I3" s="277"/>
      <c r="J3" s="127"/>
      <c r="K3" s="21" t="s">
        <v>353</v>
      </c>
    </row>
    <row r="4" spans="1:11" s="21" customFormat="1" ht="16.95" customHeight="1">
      <c r="A4" s="258" t="s">
        <v>415</v>
      </c>
      <c r="B4" s="259"/>
      <c r="C4" s="259"/>
      <c r="D4" s="259"/>
      <c r="E4" s="259"/>
      <c r="F4" s="259"/>
      <c r="G4" s="259"/>
      <c r="H4" s="259"/>
      <c r="I4" s="260"/>
      <c r="J4" s="127"/>
    </row>
    <row r="5" spans="1:11" s="21" customFormat="1" ht="16.95" customHeight="1">
      <c r="A5" s="261"/>
      <c r="B5" s="262"/>
      <c r="C5" s="262"/>
      <c r="D5" s="262"/>
      <c r="E5" s="262"/>
      <c r="F5" s="262"/>
      <c r="G5" s="262"/>
      <c r="H5" s="262"/>
      <c r="I5" s="263"/>
      <c r="J5" s="127"/>
    </row>
    <row r="6" spans="1:11" s="21" customFormat="1" ht="16.95" customHeight="1" thickBot="1">
      <c r="A6" s="264"/>
      <c r="B6" s="265"/>
      <c r="C6" s="265"/>
      <c r="D6" s="265"/>
      <c r="E6" s="265"/>
      <c r="F6" s="265"/>
      <c r="G6" s="265"/>
      <c r="H6" s="265"/>
      <c r="I6" s="266"/>
      <c r="J6" s="127"/>
    </row>
    <row r="7" spans="1:11" ht="63" customHeight="1">
      <c r="A7" s="282" t="s">
        <v>512</v>
      </c>
      <c r="B7" s="282"/>
      <c r="C7" s="282"/>
      <c r="D7" s="282"/>
      <c r="E7" s="282"/>
      <c r="F7" s="282"/>
      <c r="G7" s="282"/>
      <c r="H7" s="282"/>
      <c r="I7" s="282"/>
    </row>
    <row r="8" spans="1:11" s="21" customFormat="1" ht="16.95" customHeight="1">
      <c r="A8" s="127"/>
      <c r="B8" s="166"/>
      <c r="C8" s="166"/>
      <c r="D8" s="166"/>
      <c r="E8" s="166"/>
      <c r="F8" s="166"/>
      <c r="G8" s="166"/>
      <c r="H8" s="166"/>
      <c r="I8" s="166"/>
      <c r="J8" s="127"/>
    </row>
    <row r="9" spans="1:11" s="21" customFormat="1" ht="16.95" customHeight="1">
      <c r="A9" s="245" t="s">
        <v>188</v>
      </c>
      <c r="B9" s="267"/>
      <c r="C9" s="267"/>
      <c r="D9" s="267"/>
      <c r="E9" s="267"/>
      <c r="F9" s="267"/>
      <c r="G9" s="267"/>
      <c r="H9" s="267"/>
      <c r="I9" s="267"/>
      <c r="J9" s="127"/>
    </row>
    <row r="10" spans="1:11" s="21" customFormat="1" ht="51" customHeight="1">
      <c r="A10" s="183" t="s">
        <v>416</v>
      </c>
      <c r="B10" s="252"/>
      <c r="C10" s="278"/>
      <c r="D10" s="278"/>
      <c r="E10" s="278"/>
      <c r="F10" s="278"/>
      <c r="G10" s="278"/>
      <c r="H10" s="278"/>
      <c r="I10" s="253"/>
    </row>
    <row r="11" spans="1:11" s="21" customFormat="1" ht="39" customHeight="1">
      <c r="A11" s="26" t="s">
        <v>190</v>
      </c>
      <c r="B11" s="268"/>
      <c r="C11" s="268"/>
      <c r="D11" s="268"/>
      <c r="E11" s="268"/>
      <c r="F11" s="268"/>
      <c r="G11" s="268"/>
      <c r="H11" s="268"/>
      <c r="I11" s="268"/>
    </row>
    <row r="12" spans="1:11" ht="20.399999999999999">
      <c r="A12" s="26" t="s">
        <v>191</v>
      </c>
      <c r="B12" s="254"/>
      <c r="C12" s="254"/>
      <c r="D12" s="254"/>
      <c r="E12" s="254"/>
      <c r="F12" s="254"/>
      <c r="G12" s="254"/>
      <c r="H12" s="254"/>
      <c r="I12" s="254"/>
    </row>
    <row r="13" spans="1:11" ht="28.05" customHeight="1">
      <c r="A13" s="26" t="s">
        <v>193</v>
      </c>
      <c r="B13" s="252"/>
      <c r="C13" s="253"/>
      <c r="D13" s="26" t="s">
        <v>194</v>
      </c>
      <c r="E13" s="252"/>
      <c r="F13" s="253"/>
      <c r="G13" s="26" t="s">
        <v>198</v>
      </c>
      <c r="H13" s="252"/>
      <c r="I13" s="253"/>
    </row>
    <row r="14" spans="1:11" ht="51">
      <c r="A14" s="26" t="s">
        <v>195</v>
      </c>
      <c r="B14" s="254"/>
      <c r="C14" s="254"/>
      <c r="D14" s="26" t="s">
        <v>197</v>
      </c>
      <c r="E14" s="254" t="s">
        <v>196</v>
      </c>
      <c r="F14" s="254"/>
      <c r="G14" s="26" t="s">
        <v>199</v>
      </c>
      <c r="H14" s="254"/>
      <c r="I14" s="254"/>
    </row>
    <row r="15" spans="1:11" ht="16.95" customHeight="1">
      <c r="A15" s="245" t="s">
        <v>211</v>
      </c>
      <c r="B15" s="245"/>
      <c r="C15" s="245"/>
      <c r="D15" s="245"/>
      <c r="E15" s="245"/>
      <c r="F15" s="245"/>
      <c r="G15" s="245"/>
      <c r="H15" s="245"/>
      <c r="I15" s="245"/>
    </row>
    <row r="16" spans="1:11" ht="270" customHeight="1">
      <c r="A16" s="170" t="s">
        <v>212</v>
      </c>
      <c r="B16" s="248"/>
      <c r="C16" s="249"/>
      <c r="D16" s="249"/>
      <c r="E16" s="249"/>
      <c r="F16" s="249"/>
      <c r="G16" s="250"/>
      <c r="H16" s="170" t="s">
        <v>417</v>
      </c>
      <c r="I16" s="110" t="s">
        <v>517</v>
      </c>
    </row>
    <row r="17" spans="1:9">
      <c r="A17" s="267" t="s">
        <v>430</v>
      </c>
      <c r="B17" s="267"/>
      <c r="C17" s="267"/>
      <c r="D17" s="267"/>
      <c r="E17" s="267"/>
      <c r="F17" s="267"/>
      <c r="G17" s="267"/>
      <c r="H17" s="267"/>
      <c r="I17" s="267"/>
    </row>
    <row r="18" spans="1:9" ht="25.95" customHeight="1">
      <c r="A18" s="284" t="s">
        <v>431</v>
      </c>
      <c r="B18" s="285"/>
      <c r="C18" s="180"/>
      <c r="D18" s="247" t="s">
        <v>432</v>
      </c>
      <c r="E18" s="247"/>
      <c r="F18" s="247"/>
      <c r="G18" s="247"/>
      <c r="H18" s="247"/>
      <c r="I18" s="247"/>
    </row>
    <row r="19" spans="1:9" ht="36" customHeight="1">
      <c r="A19" s="176" t="s">
        <v>200</v>
      </c>
      <c r="B19" s="176">
        <v>1</v>
      </c>
      <c r="C19" s="175" t="b">
        <v>0</v>
      </c>
      <c r="D19" s="176">
        <v>2</v>
      </c>
      <c r="E19" s="175" t="b">
        <v>0</v>
      </c>
      <c r="F19" s="176">
        <v>3</v>
      </c>
      <c r="G19" s="175" t="b">
        <v>0</v>
      </c>
      <c r="H19" s="176" t="s">
        <v>473</v>
      </c>
      <c r="I19" s="175" t="b">
        <v>0</v>
      </c>
    </row>
    <row r="20" spans="1:9" ht="33" customHeight="1">
      <c r="A20" s="286" t="s">
        <v>201</v>
      </c>
      <c r="B20" s="286"/>
      <c r="C20" s="286"/>
      <c r="D20" s="286"/>
      <c r="E20" s="286"/>
      <c r="F20" s="286"/>
      <c r="G20" s="286"/>
      <c r="H20" s="286"/>
      <c r="I20" s="286"/>
    </row>
    <row r="21" spans="1:9">
      <c r="A21" s="177"/>
      <c r="B21" s="177" t="s">
        <v>202</v>
      </c>
      <c r="C21" s="177" t="s">
        <v>203</v>
      </c>
      <c r="D21" s="177" t="s">
        <v>204</v>
      </c>
      <c r="E21" s="177" t="s">
        <v>205</v>
      </c>
      <c r="F21" s="177" t="s">
        <v>469</v>
      </c>
      <c r="G21" s="177" t="s">
        <v>470</v>
      </c>
      <c r="H21" s="177" t="s">
        <v>471</v>
      </c>
      <c r="I21" s="177" t="s">
        <v>472</v>
      </c>
    </row>
    <row r="22" spans="1:9">
      <c r="A22" s="170" t="s">
        <v>206</v>
      </c>
      <c r="B22" s="179"/>
      <c r="C22" s="179"/>
      <c r="D22" s="179"/>
      <c r="E22" s="179"/>
      <c r="F22" s="179"/>
      <c r="G22" s="179"/>
      <c r="H22" s="179"/>
      <c r="I22" s="179"/>
    </row>
    <row r="23" spans="1:9">
      <c r="A23" s="170" t="s">
        <v>207</v>
      </c>
      <c r="B23" s="179"/>
      <c r="C23" s="179"/>
      <c r="D23" s="179"/>
      <c r="E23" s="179"/>
      <c r="F23" s="179"/>
      <c r="G23" s="179"/>
      <c r="H23" s="179"/>
      <c r="I23" s="179"/>
    </row>
    <row r="24" spans="1:9">
      <c r="A24" s="181" t="s">
        <v>208</v>
      </c>
      <c r="B24" s="182"/>
      <c r="C24" s="182"/>
      <c r="D24" s="182"/>
      <c r="E24" s="182"/>
      <c r="F24" s="182"/>
      <c r="G24" s="182"/>
      <c r="H24" s="182"/>
      <c r="I24" s="182"/>
    </row>
    <row r="25" spans="1:9" ht="16.95" customHeight="1">
      <c r="A25" s="245" t="s">
        <v>216</v>
      </c>
      <c r="B25" s="245"/>
      <c r="C25" s="245"/>
      <c r="D25" s="245"/>
      <c r="E25" s="245"/>
      <c r="F25" s="245"/>
      <c r="G25" s="245"/>
      <c r="H25" s="245"/>
      <c r="I25" s="245"/>
    </row>
    <row r="26" spans="1:9" s="189" customFormat="1" ht="16.95" customHeight="1">
      <c r="A26" s="184">
        <v>9001</v>
      </c>
      <c r="B26" s="185" t="b">
        <v>0</v>
      </c>
      <c r="C26" s="186">
        <v>14001</v>
      </c>
      <c r="D26" s="185" t="b">
        <v>0</v>
      </c>
      <c r="E26" s="187">
        <v>45001</v>
      </c>
      <c r="F26" s="185" t="b">
        <v>1</v>
      </c>
      <c r="G26" s="188">
        <v>50001</v>
      </c>
      <c r="H26" s="185" t="b">
        <v>1</v>
      </c>
      <c r="I26" s="195" t="s">
        <v>434</v>
      </c>
    </row>
    <row r="27" spans="1:9" s="189" customFormat="1" ht="21" customHeight="1">
      <c r="A27" s="190">
        <v>27001</v>
      </c>
      <c r="B27" s="185" t="b">
        <v>0</v>
      </c>
      <c r="C27" s="191">
        <v>27701</v>
      </c>
      <c r="D27" s="185" t="b">
        <v>0</v>
      </c>
      <c r="E27" s="192" t="s">
        <v>335</v>
      </c>
      <c r="F27" s="185" t="b">
        <v>1</v>
      </c>
      <c r="G27" s="193">
        <v>22301</v>
      </c>
      <c r="H27" s="185" t="b">
        <v>1</v>
      </c>
      <c r="I27" s="171"/>
    </row>
    <row r="28" spans="1:9" ht="43.05" customHeight="1">
      <c r="A28" s="194">
        <v>42001</v>
      </c>
      <c r="B28" s="172" t="b">
        <v>0</v>
      </c>
      <c r="C28" s="209" t="s">
        <v>491</v>
      </c>
      <c r="D28" s="185" t="b">
        <v>0</v>
      </c>
      <c r="E28" s="208" t="s">
        <v>493</v>
      </c>
      <c r="F28" s="185" t="b">
        <v>0</v>
      </c>
      <c r="G28" s="251" t="s">
        <v>433</v>
      </c>
      <c r="H28" s="251"/>
      <c r="I28" s="251"/>
    </row>
    <row r="29" spans="1:9" ht="48" customHeight="1">
      <c r="A29" s="244" t="s">
        <v>418</v>
      </c>
      <c r="B29" s="244"/>
      <c r="C29" s="244"/>
      <c r="D29" s="161"/>
      <c r="E29" s="244" t="s">
        <v>419</v>
      </c>
      <c r="F29" s="244"/>
      <c r="G29" s="244"/>
      <c r="H29" s="244"/>
      <c r="I29" s="161"/>
    </row>
    <row r="30" spans="1:9">
      <c r="A30" s="237" t="s">
        <v>217</v>
      </c>
      <c r="B30" s="237"/>
      <c r="C30" s="237"/>
      <c r="D30" s="237"/>
      <c r="E30" s="237"/>
      <c r="F30" s="237"/>
      <c r="G30" s="237"/>
      <c r="H30" s="237"/>
      <c r="I30" s="237"/>
    </row>
    <row r="31" spans="1:9" ht="45" customHeight="1">
      <c r="A31" s="238" t="s">
        <v>420</v>
      </c>
      <c r="B31" s="238"/>
      <c r="C31" s="238"/>
      <c r="D31" s="161"/>
      <c r="E31" s="238" t="s">
        <v>218</v>
      </c>
      <c r="F31" s="238"/>
      <c r="G31" s="239"/>
      <c r="H31" s="239"/>
      <c r="I31" s="239"/>
    </row>
    <row r="32" spans="1:9" ht="40.950000000000003" customHeight="1">
      <c r="A32" s="238" t="s">
        <v>421</v>
      </c>
      <c r="B32" s="238"/>
      <c r="C32" s="238"/>
      <c r="D32" s="161"/>
      <c r="E32" s="240" t="s">
        <v>219</v>
      </c>
      <c r="F32" s="240"/>
      <c r="G32" s="239"/>
      <c r="H32" s="239"/>
      <c r="I32" s="239"/>
    </row>
    <row r="33" spans="1:9" ht="34.049999999999997" customHeight="1">
      <c r="A33" s="238" t="s">
        <v>422</v>
      </c>
      <c r="B33" s="238"/>
      <c r="C33" s="238"/>
      <c r="D33" s="161"/>
      <c r="E33" s="240" t="s">
        <v>220</v>
      </c>
      <c r="F33" s="240"/>
      <c r="G33" s="239"/>
      <c r="H33" s="239"/>
      <c r="I33" s="239"/>
    </row>
    <row r="34" spans="1:9" ht="25.95" customHeight="1">
      <c r="A34" s="238" t="s">
        <v>423</v>
      </c>
      <c r="B34" s="238"/>
      <c r="C34" s="238"/>
      <c r="D34" s="161"/>
      <c r="E34" s="247" t="s">
        <v>424</v>
      </c>
      <c r="F34" s="247"/>
      <c r="G34" s="247"/>
      <c r="H34" s="247"/>
      <c r="I34" s="247"/>
    </row>
    <row r="35" spans="1:9" ht="16.95" customHeight="1">
      <c r="A35" s="245" t="s">
        <v>435</v>
      </c>
      <c r="B35" s="245"/>
      <c r="C35" s="245"/>
      <c r="D35" s="245"/>
      <c r="E35" s="245"/>
      <c r="F35" s="245"/>
      <c r="G35" s="245"/>
      <c r="H35" s="245"/>
      <c r="I35" s="245"/>
    </row>
    <row r="36" spans="1:9" ht="34.950000000000003" customHeight="1">
      <c r="A36" s="283" t="s">
        <v>213</v>
      </c>
      <c r="B36" s="283"/>
      <c r="C36" s="283"/>
      <c r="D36" s="283"/>
      <c r="E36" s="283"/>
      <c r="F36" s="283"/>
      <c r="G36" s="283"/>
      <c r="H36" s="283"/>
      <c r="I36" s="283"/>
    </row>
    <row r="37" spans="1:9" ht="24" customHeight="1">
      <c r="A37" s="244" t="s">
        <v>214</v>
      </c>
      <c r="B37" s="244"/>
      <c r="C37" s="244"/>
      <c r="D37" s="246"/>
      <c r="E37" s="246"/>
      <c r="F37" s="246"/>
      <c r="G37" s="246"/>
      <c r="H37" s="246"/>
      <c r="I37" s="246"/>
    </row>
    <row r="38" spans="1:9" ht="28.05" customHeight="1">
      <c r="A38" s="244" t="s">
        <v>425</v>
      </c>
      <c r="B38" s="244"/>
      <c r="C38" s="244"/>
      <c r="D38" s="161"/>
      <c r="E38" s="170" t="s">
        <v>215</v>
      </c>
      <c r="F38" s="246"/>
      <c r="G38" s="246"/>
      <c r="H38" s="246"/>
      <c r="I38" s="246"/>
    </row>
    <row r="39" spans="1:9">
      <c r="A39" s="237" t="s">
        <v>221</v>
      </c>
      <c r="B39" s="237"/>
      <c r="C39" s="237"/>
      <c r="D39" s="237"/>
      <c r="E39" s="237"/>
      <c r="F39" s="237"/>
      <c r="G39" s="237"/>
      <c r="H39" s="237"/>
      <c r="I39" s="237"/>
    </row>
    <row r="40" spans="1:9" ht="30.6">
      <c r="A40" s="203" t="s">
        <v>222</v>
      </c>
      <c r="B40" s="204" t="s">
        <v>196</v>
      </c>
      <c r="C40" s="202" t="s">
        <v>223</v>
      </c>
      <c r="D40" s="173" t="s">
        <v>427</v>
      </c>
      <c r="E40" s="175" t="b">
        <v>0</v>
      </c>
      <c r="F40" s="174" t="s">
        <v>428</v>
      </c>
      <c r="G40" s="175" t="b">
        <v>0</v>
      </c>
      <c r="H40" s="174" t="s">
        <v>426</v>
      </c>
      <c r="I40" s="175" t="b">
        <v>0</v>
      </c>
    </row>
    <row r="41" spans="1:9" ht="42" customHeight="1">
      <c r="A41" s="203" t="s">
        <v>448</v>
      </c>
      <c r="B41" s="161" t="s">
        <v>353</v>
      </c>
      <c r="C41" s="279" t="s">
        <v>465</v>
      </c>
      <c r="D41" s="280"/>
      <c r="E41" s="280"/>
      <c r="F41" s="280"/>
      <c r="G41" s="280"/>
      <c r="H41" s="280"/>
      <c r="I41" s="281"/>
    </row>
    <row r="42" spans="1:9">
      <c r="A42" s="245" t="s">
        <v>224</v>
      </c>
      <c r="B42" s="245"/>
      <c r="C42" s="245"/>
      <c r="D42" s="245"/>
      <c r="E42" s="245"/>
      <c r="F42" s="245"/>
      <c r="G42" s="245"/>
      <c r="H42" s="245"/>
      <c r="I42" s="245"/>
    </row>
    <row r="43" spans="1:9" ht="46.95" customHeight="1">
      <c r="A43" s="241"/>
      <c r="B43" s="241"/>
      <c r="C43" s="241"/>
      <c r="D43" s="241"/>
      <c r="E43" s="241"/>
      <c r="F43" s="241"/>
      <c r="G43" s="241"/>
      <c r="H43" s="241"/>
      <c r="I43" s="241"/>
    </row>
    <row r="44" spans="1:9">
      <c r="A44" s="242" t="s">
        <v>225</v>
      </c>
      <c r="B44" s="242"/>
      <c r="C44" s="242"/>
      <c r="D44" s="242"/>
      <c r="E44" s="242"/>
      <c r="F44" s="242"/>
      <c r="G44" s="242"/>
      <c r="H44" s="242"/>
      <c r="I44" s="242"/>
    </row>
    <row r="45" spans="1:9" s="126" customFormat="1" ht="48" customHeight="1">
      <c r="A45" s="174" t="s">
        <v>193</v>
      </c>
      <c r="B45" s="243"/>
      <c r="C45" s="243"/>
      <c r="D45" s="243"/>
      <c r="E45" s="243"/>
      <c r="F45" s="174" t="s">
        <v>226</v>
      </c>
      <c r="G45" s="178"/>
      <c r="H45" s="174" t="s">
        <v>429</v>
      </c>
      <c r="I45" s="178"/>
    </row>
    <row r="46" spans="1:9" ht="24" customHeight="1">
      <c r="A46" s="236" t="s">
        <v>468</v>
      </c>
      <c r="B46" s="236"/>
      <c r="C46" s="236"/>
      <c r="D46" s="236"/>
      <c r="E46" s="236"/>
      <c r="F46" s="236"/>
      <c r="G46" s="236"/>
      <c r="H46" s="236"/>
      <c r="I46" s="236"/>
    </row>
    <row r="47" spans="1:9" ht="36" customHeight="1"/>
    <row r="51" spans="1:3" ht="36" customHeight="1"/>
    <row r="52" spans="1:3" ht="36" customHeight="1"/>
    <row r="53" spans="1:3" ht="33" customHeight="1"/>
    <row r="55" spans="1:3" ht="22.05" customHeight="1"/>
    <row r="57" spans="1:3">
      <c r="C57"/>
    </row>
    <row r="58" spans="1:3">
      <c r="C58"/>
    </row>
    <row r="59" spans="1:3">
      <c r="C59"/>
    </row>
    <row r="60" spans="1:3">
      <c r="A60" s="19"/>
      <c r="B60"/>
      <c r="C60"/>
    </row>
    <row r="61" spans="1:3">
      <c r="B61"/>
      <c r="C61"/>
    </row>
    <row r="62" spans="1:3">
      <c r="B62"/>
      <c r="C62"/>
    </row>
  </sheetData>
  <mergeCells count="51">
    <mergeCell ref="A39:I39"/>
    <mergeCell ref="A34:C34"/>
    <mergeCell ref="E34:I34"/>
    <mergeCell ref="C41:I41"/>
    <mergeCell ref="A7:I7"/>
    <mergeCell ref="A35:I35"/>
    <mergeCell ref="A36:I36"/>
    <mergeCell ref="A25:I25"/>
    <mergeCell ref="E29:H29"/>
    <mergeCell ref="A29:C29"/>
    <mergeCell ref="A18:B18"/>
    <mergeCell ref="B13:C13"/>
    <mergeCell ref="B14:C14"/>
    <mergeCell ref="A17:I17"/>
    <mergeCell ref="A20:I20"/>
    <mergeCell ref="E13:F13"/>
    <mergeCell ref="H13:I13"/>
    <mergeCell ref="E14:F14"/>
    <mergeCell ref="H14:I14"/>
    <mergeCell ref="A15:I15"/>
    <mergeCell ref="A1:A3"/>
    <mergeCell ref="A4:I6"/>
    <mergeCell ref="A9:I9"/>
    <mergeCell ref="B11:I11"/>
    <mergeCell ref="B12:I12"/>
    <mergeCell ref="B1:I1"/>
    <mergeCell ref="B2:I2"/>
    <mergeCell ref="B3:I3"/>
    <mergeCell ref="B10:I10"/>
    <mergeCell ref="D18:I18"/>
    <mergeCell ref="B16:G16"/>
    <mergeCell ref="A33:C33"/>
    <mergeCell ref="E33:F33"/>
    <mergeCell ref="G33:I33"/>
    <mergeCell ref="G28:I28"/>
    <mergeCell ref="A46:I46"/>
    <mergeCell ref="A30:I30"/>
    <mergeCell ref="A31:C31"/>
    <mergeCell ref="E31:F31"/>
    <mergeCell ref="G31:I31"/>
    <mergeCell ref="A32:C32"/>
    <mergeCell ref="E32:F32"/>
    <mergeCell ref="G32:I32"/>
    <mergeCell ref="A43:I43"/>
    <mergeCell ref="A44:I44"/>
    <mergeCell ref="B45:E45"/>
    <mergeCell ref="A38:C38"/>
    <mergeCell ref="A37:C37"/>
    <mergeCell ref="A42:I42"/>
    <mergeCell ref="D37:I37"/>
    <mergeCell ref="F38:I38"/>
  </mergeCells>
  <dataValidations count="1">
    <dataValidation type="list" allowBlank="1" showInputMessage="1" showErrorMessage="1" sqref="D29 I29 B41 D38 D31:D34" xr:uid="{6DE190B5-EDB3-754C-A868-930353483D1F}">
      <formula1>$K$2:$K$3</formula1>
    </dataValidation>
  </dataValidations>
  <hyperlinks>
    <hyperlink ref="D18:I18" location="'Çalışan sayısı'!A1" display="Lütfen çalışan sayısı detaylarını çalışan sayısı sayfasında detaylandırınız." xr:uid="{D89ADCF3-CB8C-5B4B-B0BE-8FD448B403E8}"/>
    <hyperlink ref="A26" location="'9001'!A1" display="'9001'!A1" xr:uid="{024FB599-B9C8-234B-A069-5ED7083FF260}"/>
    <hyperlink ref="C26" location="'14001'!A1" display="'14001'!A1" xr:uid="{154D1CE5-18C1-FB40-92B7-60838948153E}"/>
    <hyperlink ref="E26" location="'45001'!A1" display="'45001'!A1" xr:uid="{37104369-0939-C44F-B271-6009319FD9E5}"/>
    <hyperlink ref="G26" location="'50001'!A1" display="'50001'!A1" xr:uid="{08F2C239-EDA6-2C4E-95DE-FF7C0C3CA864}"/>
    <hyperlink ref="A27" location="'27001-27701'!A1" display="'27001-27701'!A1" xr:uid="{63C8266D-BFA9-164E-B3E3-AE2945F99357}"/>
    <hyperlink ref="C27" location="'27001-27701'!A1" display="'27001-27701'!A1" xr:uid="{A5BA8D36-EA08-3B45-8C32-CB3B8EA589F0}"/>
    <hyperlink ref="E27" location="'20000-1'!A1" display="20000-1" xr:uid="{0D414E32-AE54-8243-BBBC-E7BABA08AF65}"/>
    <hyperlink ref="G27" location="'22301'!A1" display="'22301'!A1" xr:uid="{0923A14E-9ACC-924D-9E64-8C28C4BDAE20}"/>
    <hyperlink ref="A28" location="'42001'!A1" display="'42001'!A1" xr:uid="{03622D95-1E94-6442-BC3E-AC55410C2DB8}"/>
    <hyperlink ref="I26" location="'Entegre YS'!A1" display="Entegre" xr:uid="{E83C3307-428C-3844-A854-2AE77EB9243F}"/>
    <hyperlink ref="E34:I34" location="'Çoklu alan bilgileri'!A1" display="Lütfen Çoklu alan bilgileri sayfasını doldurunuz." xr:uid="{0A968198-827C-6F4C-9ABE-22DBB94956EE}"/>
    <hyperlink ref="C41:I41" location="'Uzaktan Tetkik'!A1" display="Evet ise Lütfen Uzaktan tetkik sayfasını doldurunuz" xr:uid="{6710A798-AD52-9F4B-929F-8120A0625028}"/>
    <hyperlink ref="C28" location="'14001 46001'!A1" display="ISO 46001" xr:uid="{CD336539-06B1-BF49-B728-36B0C328AEDF}"/>
  </hyperlinks>
  <pageMargins left="0.7" right="0.7" top="0.75" bottom="0.75" header="0.3" footer="0.3"/>
  <pageSetup paperSize="9" scale="79" fitToHeight="0" orientation="portrait" r:id="rId1"/>
  <headerFooter>
    <oddFooter xml:space="preserve">&amp;CFR.001 Rev.09  Rev Tarihi: 16.02.2026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3EA95-B626-8A4C-A155-9505B9CB280C}">
  <sheetPr>
    <tabColor theme="5" tint="0.79998168889431442"/>
  </sheetPr>
  <dimension ref="A1:I26"/>
  <sheetViews>
    <sheetView showGridLines="0" view="pageLayout" zoomScaleNormal="100" workbookViewId="0">
      <selection activeCell="G8" sqref="G8:G25"/>
    </sheetView>
  </sheetViews>
  <sheetFormatPr defaultColWidth="11.19921875" defaultRowHeight="15.6"/>
  <cols>
    <col min="2" max="2" width="14.5" customWidth="1"/>
    <col min="9" max="9" width="0" hidden="1" customWidth="1"/>
  </cols>
  <sheetData>
    <row r="1" spans="1:9" s="21" customFormat="1" ht="16.05" customHeight="1">
      <c r="A1" s="218"/>
      <c r="B1" s="221" t="s">
        <v>331</v>
      </c>
      <c r="C1" s="222"/>
      <c r="D1" s="222"/>
      <c r="E1" s="222"/>
      <c r="F1" s="222"/>
      <c r="G1" s="223"/>
    </row>
    <row r="2" spans="1:9" s="21" customFormat="1" ht="10.199999999999999">
      <c r="A2" s="219"/>
      <c r="B2" s="224"/>
      <c r="C2" s="225"/>
      <c r="D2" s="225"/>
      <c r="E2" s="225"/>
      <c r="F2" s="225"/>
      <c r="G2" s="226"/>
      <c r="I2" s="21" t="s">
        <v>352</v>
      </c>
    </row>
    <row r="3" spans="1:9" s="21" customFormat="1" ht="10.8" thickBot="1">
      <c r="A3" s="220"/>
      <c r="B3" s="227"/>
      <c r="C3" s="228"/>
      <c r="D3" s="228"/>
      <c r="E3" s="228"/>
      <c r="F3" s="228"/>
      <c r="G3" s="229"/>
      <c r="I3" s="21" t="s">
        <v>353</v>
      </c>
    </row>
    <row r="4" spans="1:9" s="21" customFormat="1" ht="10.8" thickBot="1"/>
    <row r="5" spans="1:9" s="21" customFormat="1" ht="33" customHeight="1" thickBot="1">
      <c r="A5" s="123" t="s">
        <v>189</v>
      </c>
      <c r="B5" s="230">
        <f>'Kuruluş hakkında bilgiler'!B10</f>
        <v>0</v>
      </c>
      <c r="C5" s="231"/>
      <c r="D5" s="231"/>
      <c r="E5" s="231"/>
      <c r="F5" s="231"/>
      <c r="G5" s="232"/>
    </row>
    <row r="6" spans="1:9" ht="16.2" thickBot="1"/>
    <row r="7" spans="1:9" ht="20.399999999999999">
      <c r="A7" s="48" t="s">
        <v>0</v>
      </c>
      <c r="B7" s="235" t="s">
        <v>75</v>
      </c>
      <c r="C7" s="235"/>
      <c r="D7" s="235"/>
      <c r="E7" s="235"/>
      <c r="F7" s="235"/>
      <c r="G7" s="96" t="s">
        <v>354</v>
      </c>
    </row>
    <row r="8" spans="1:9" ht="25.05" customHeight="1">
      <c r="A8" s="91">
        <v>1</v>
      </c>
      <c r="B8" s="233" t="s">
        <v>477</v>
      </c>
      <c r="C8" s="233"/>
      <c r="D8" s="233"/>
      <c r="E8" s="233"/>
      <c r="F8" s="233"/>
      <c r="G8" s="114"/>
    </row>
    <row r="9" spans="1:9" ht="25.05" customHeight="1">
      <c r="A9" s="91">
        <v>2</v>
      </c>
      <c r="B9" s="233" t="s">
        <v>480</v>
      </c>
      <c r="C9" s="233"/>
      <c r="D9" s="233"/>
      <c r="E9" s="233"/>
      <c r="F9" s="233"/>
      <c r="G9" s="114"/>
    </row>
    <row r="10" spans="1:9" ht="25.05" customHeight="1">
      <c r="A10" s="91">
        <v>3</v>
      </c>
      <c r="B10" s="233" t="s">
        <v>478</v>
      </c>
      <c r="C10" s="233"/>
      <c r="D10" s="233"/>
      <c r="E10" s="233"/>
      <c r="F10" s="233"/>
      <c r="G10" s="114"/>
    </row>
    <row r="11" spans="1:9" ht="25.05" customHeight="1">
      <c r="A11" s="91">
        <v>4</v>
      </c>
      <c r="B11" s="233" t="s">
        <v>516</v>
      </c>
      <c r="C11" s="233"/>
      <c r="D11" s="233"/>
      <c r="E11" s="233"/>
      <c r="F11" s="233"/>
      <c r="G11" s="114"/>
    </row>
    <row r="12" spans="1:9" ht="25.05" customHeight="1">
      <c r="A12" s="91">
        <v>5</v>
      </c>
      <c r="B12" s="233" t="s">
        <v>76</v>
      </c>
      <c r="C12" s="233"/>
      <c r="D12" s="233"/>
      <c r="E12" s="233"/>
      <c r="F12" s="233"/>
      <c r="G12" s="114"/>
    </row>
    <row r="13" spans="1:9" ht="25.05" customHeight="1">
      <c r="A13" s="91">
        <v>6</v>
      </c>
      <c r="B13" s="233" t="s">
        <v>481</v>
      </c>
      <c r="C13" s="233"/>
      <c r="D13" s="233"/>
      <c r="E13" s="233"/>
      <c r="F13" s="233"/>
      <c r="G13" s="114"/>
    </row>
    <row r="14" spans="1:9" ht="25.05" customHeight="1">
      <c r="A14" s="91">
        <v>7</v>
      </c>
      <c r="B14" s="233" t="s">
        <v>77</v>
      </c>
      <c r="C14" s="233"/>
      <c r="D14" s="233"/>
      <c r="E14" s="233"/>
      <c r="F14" s="233"/>
      <c r="G14" s="114"/>
    </row>
    <row r="15" spans="1:9" ht="25.05" customHeight="1">
      <c r="A15" s="91">
        <v>8</v>
      </c>
      <c r="B15" s="233" t="s">
        <v>482</v>
      </c>
      <c r="C15" s="233"/>
      <c r="D15" s="233"/>
      <c r="E15" s="233"/>
      <c r="F15" s="233"/>
      <c r="G15" s="114"/>
    </row>
    <row r="16" spans="1:9" ht="25.05" customHeight="1">
      <c r="A16" s="91">
        <v>9</v>
      </c>
      <c r="B16" s="233" t="s">
        <v>78</v>
      </c>
      <c r="C16" s="233"/>
      <c r="D16" s="233"/>
      <c r="E16" s="233"/>
      <c r="F16" s="233"/>
      <c r="G16" s="114"/>
    </row>
    <row r="17" spans="1:7" ht="25.05" customHeight="1">
      <c r="A17" s="91">
        <v>10</v>
      </c>
      <c r="B17" s="233" t="s">
        <v>483</v>
      </c>
      <c r="C17" s="233"/>
      <c r="D17" s="233"/>
      <c r="E17" s="233"/>
      <c r="F17" s="233"/>
      <c r="G17" s="114"/>
    </row>
    <row r="18" spans="1:7" ht="25.05" customHeight="1">
      <c r="A18" s="91">
        <v>11</v>
      </c>
      <c r="B18" s="233" t="s">
        <v>79</v>
      </c>
      <c r="C18" s="233"/>
      <c r="D18" s="233"/>
      <c r="E18" s="233"/>
      <c r="F18" s="233"/>
      <c r="G18" s="114"/>
    </row>
    <row r="19" spans="1:7" ht="25.05" customHeight="1">
      <c r="A19" s="91">
        <v>12</v>
      </c>
      <c r="B19" s="233" t="s">
        <v>484</v>
      </c>
      <c r="C19" s="233"/>
      <c r="D19" s="233"/>
      <c r="E19" s="233"/>
      <c r="F19" s="233"/>
      <c r="G19" s="114"/>
    </row>
    <row r="20" spans="1:7" ht="25.05" customHeight="1">
      <c r="A20" s="91">
        <v>13</v>
      </c>
      <c r="B20" s="233" t="s">
        <v>485</v>
      </c>
      <c r="C20" s="233"/>
      <c r="D20" s="233"/>
      <c r="E20" s="233"/>
      <c r="F20" s="233"/>
      <c r="G20" s="114"/>
    </row>
    <row r="21" spans="1:7" ht="25.05" customHeight="1">
      <c r="A21" s="91">
        <v>14</v>
      </c>
      <c r="B21" s="233" t="s">
        <v>80</v>
      </c>
      <c r="C21" s="233"/>
      <c r="D21" s="233"/>
      <c r="E21" s="233"/>
      <c r="F21" s="233"/>
      <c r="G21" s="114"/>
    </row>
    <row r="22" spans="1:7" ht="25.05" customHeight="1">
      <c r="A22" s="91">
        <v>15</v>
      </c>
      <c r="B22" s="233" t="s">
        <v>486</v>
      </c>
      <c r="C22" s="233"/>
      <c r="D22" s="233"/>
      <c r="E22" s="233"/>
      <c r="F22" s="233"/>
      <c r="G22" s="114"/>
    </row>
    <row r="23" spans="1:7" ht="25.05" customHeight="1">
      <c r="A23" s="91">
        <v>16</v>
      </c>
      <c r="B23" s="233" t="s">
        <v>479</v>
      </c>
      <c r="C23" s="233"/>
      <c r="D23" s="233"/>
      <c r="E23" s="233"/>
      <c r="F23" s="233"/>
      <c r="G23" s="114"/>
    </row>
    <row r="24" spans="1:7" ht="25.05" customHeight="1">
      <c r="A24" s="91">
        <v>17</v>
      </c>
      <c r="B24" s="233" t="s">
        <v>487</v>
      </c>
      <c r="C24" s="233"/>
      <c r="D24" s="233"/>
      <c r="E24" s="233"/>
      <c r="F24" s="233"/>
      <c r="G24" s="114"/>
    </row>
    <row r="25" spans="1:7" ht="25.05" customHeight="1" thickBot="1">
      <c r="A25" s="92">
        <v>18</v>
      </c>
      <c r="B25" s="234" t="s">
        <v>81</v>
      </c>
      <c r="C25" s="234"/>
      <c r="D25" s="234"/>
      <c r="E25" s="234"/>
      <c r="F25" s="234"/>
      <c r="G25" s="115"/>
    </row>
    <row r="26" spans="1:7" ht="66" customHeight="1" thickBot="1">
      <c r="A26" s="213" t="s">
        <v>498</v>
      </c>
      <c r="B26" s="214"/>
      <c r="C26" s="214"/>
      <c r="D26" s="215" t="s">
        <v>192</v>
      </c>
      <c r="E26" s="216"/>
      <c r="F26" s="216"/>
      <c r="G26" s="217"/>
    </row>
  </sheetData>
  <mergeCells count="24">
    <mergeCell ref="B24:F24"/>
    <mergeCell ref="B25:F25"/>
    <mergeCell ref="B20:F20"/>
    <mergeCell ref="B7:F7"/>
    <mergeCell ref="B9:F9"/>
    <mergeCell ref="B10:F10"/>
    <mergeCell ref="B11:F11"/>
    <mergeCell ref="B12:F12"/>
    <mergeCell ref="A26:C26"/>
    <mergeCell ref="D26:G26"/>
    <mergeCell ref="A1:A3"/>
    <mergeCell ref="B1:G3"/>
    <mergeCell ref="B5:G5"/>
    <mergeCell ref="B21:F21"/>
    <mergeCell ref="B22:F22"/>
    <mergeCell ref="B14:F14"/>
    <mergeCell ref="B15:F15"/>
    <mergeCell ref="B16:F16"/>
    <mergeCell ref="B17:F17"/>
    <mergeCell ref="B18:F18"/>
    <mergeCell ref="B19:F19"/>
    <mergeCell ref="B8:F8"/>
    <mergeCell ref="B13:F13"/>
    <mergeCell ref="B23:F23"/>
  </mergeCells>
  <dataValidations count="1">
    <dataValidation type="list" allowBlank="1" showInputMessage="1" showErrorMessage="1" sqref="G8:G25" xr:uid="{86037CDA-F415-BB40-B49D-49C8063D5C0E}">
      <formula1>$I$2:$I$3</formula1>
    </dataValidation>
  </dataValidations>
  <pageMargins left="0.25" right="0.25" top="0.75" bottom="0.75" header="0.3" footer="0.3"/>
  <pageSetup paperSize="9" orientation="portrait" r:id="rId1"/>
  <headerFooter>
    <oddFooter xml:space="preserve">&amp;CFR.001 Rev.09  Rev Tarihi: 16.02.2026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3A911-E758-E94C-9762-FA0E9AB48FFA}">
  <sheetPr>
    <tabColor theme="8" tint="0.39997558519241921"/>
  </sheetPr>
  <dimension ref="A1:J20"/>
  <sheetViews>
    <sheetView showGridLines="0" view="pageLayout" zoomScaleNormal="100" workbookViewId="0">
      <selection activeCell="G8" sqref="G8:G20"/>
    </sheetView>
  </sheetViews>
  <sheetFormatPr defaultColWidth="11.19921875" defaultRowHeight="15.6"/>
  <cols>
    <col min="2" max="2" width="16.796875" customWidth="1"/>
    <col min="10" max="10" width="0" hidden="1" customWidth="1"/>
  </cols>
  <sheetData>
    <row r="1" spans="1:10" s="21" customFormat="1" ht="16.05" customHeight="1">
      <c r="A1" s="218"/>
      <c r="B1" s="221" t="s">
        <v>332</v>
      </c>
      <c r="C1" s="222"/>
      <c r="D1" s="222"/>
      <c r="E1" s="222"/>
      <c r="F1" s="222"/>
      <c r="G1" s="223"/>
    </row>
    <row r="2" spans="1:10" s="21" customFormat="1" ht="10.199999999999999">
      <c r="A2" s="219"/>
      <c r="B2" s="224"/>
      <c r="C2" s="225"/>
      <c r="D2" s="225"/>
      <c r="E2" s="225"/>
      <c r="F2" s="225"/>
      <c r="G2" s="226"/>
      <c r="J2" s="21" t="s">
        <v>352</v>
      </c>
    </row>
    <row r="3" spans="1:10" s="21" customFormat="1" ht="10.8" thickBot="1">
      <c r="A3" s="220"/>
      <c r="B3" s="227"/>
      <c r="C3" s="228"/>
      <c r="D3" s="228"/>
      <c r="E3" s="228"/>
      <c r="F3" s="228"/>
      <c r="G3" s="229"/>
      <c r="J3" s="21" t="s">
        <v>353</v>
      </c>
    </row>
    <row r="4" spans="1:10" s="21" customFormat="1" ht="10.8" thickBot="1"/>
    <row r="5" spans="1:10" s="21" customFormat="1" ht="33" customHeight="1" thickBot="1">
      <c r="A5" s="123" t="s">
        <v>189</v>
      </c>
      <c r="B5" s="230">
        <f>'Kuruluş hakkında bilgiler'!B10</f>
        <v>0</v>
      </c>
      <c r="C5" s="231"/>
      <c r="D5" s="231"/>
      <c r="E5" s="231"/>
      <c r="F5" s="231"/>
      <c r="G5" s="232"/>
    </row>
    <row r="6" spans="1:10" ht="16.2" thickBot="1"/>
    <row r="7" spans="1:10" ht="20.399999999999999">
      <c r="A7" s="48" t="s">
        <v>0</v>
      </c>
      <c r="B7" s="235" t="s">
        <v>82</v>
      </c>
      <c r="C7" s="235"/>
      <c r="D7" s="235"/>
      <c r="E7" s="235"/>
      <c r="F7" s="235"/>
      <c r="G7" s="96" t="s">
        <v>354</v>
      </c>
    </row>
    <row r="8" spans="1:10" ht="25.05" customHeight="1">
      <c r="A8" s="91">
        <v>1</v>
      </c>
      <c r="B8" s="233" t="s">
        <v>2</v>
      </c>
      <c r="C8" s="233"/>
      <c r="D8" s="233"/>
      <c r="E8" s="233"/>
      <c r="F8" s="233"/>
      <c r="G8" s="114"/>
    </row>
    <row r="9" spans="1:10" ht="25.05" customHeight="1">
      <c r="A9" s="91">
        <v>2</v>
      </c>
      <c r="B9" s="233" t="s">
        <v>3</v>
      </c>
      <c r="C9" s="233"/>
      <c r="D9" s="233"/>
      <c r="E9" s="233"/>
      <c r="F9" s="233"/>
      <c r="G9" s="114"/>
    </row>
    <row r="10" spans="1:10" ht="25.05" customHeight="1">
      <c r="A10" s="91">
        <v>3</v>
      </c>
      <c r="B10" s="233" t="s">
        <v>4</v>
      </c>
      <c r="C10" s="233"/>
      <c r="D10" s="233"/>
      <c r="E10" s="233"/>
      <c r="F10" s="233"/>
      <c r="G10" s="114"/>
    </row>
    <row r="11" spans="1:10" ht="25.05" customHeight="1">
      <c r="A11" s="91">
        <v>4</v>
      </c>
      <c r="B11" s="233" t="s">
        <v>5</v>
      </c>
      <c r="C11" s="233"/>
      <c r="D11" s="233"/>
      <c r="E11" s="233"/>
      <c r="F11" s="233"/>
      <c r="G11" s="114"/>
    </row>
    <row r="12" spans="1:10" ht="25.05" customHeight="1">
      <c r="A12" s="91">
        <v>5</v>
      </c>
      <c r="B12" s="233" t="s">
        <v>6</v>
      </c>
      <c r="C12" s="233"/>
      <c r="D12" s="233"/>
      <c r="E12" s="233"/>
      <c r="F12" s="233"/>
      <c r="G12" s="114"/>
    </row>
    <row r="13" spans="1:10" ht="25.05" customHeight="1">
      <c r="A13" s="91">
        <v>6</v>
      </c>
      <c r="B13" s="233" t="s">
        <v>7</v>
      </c>
      <c r="C13" s="233"/>
      <c r="D13" s="233"/>
      <c r="E13" s="233"/>
      <c r="F13" s="233"/>
      <c r="G13" s="114"/>
    </row>
    <row r="14" spans="1:10" ht="25.05" customHeight="1">
      <c r="A14" s="91">
        <v>7</v>
      </c>
      <c r="B14" s="233" t="s">
        <v>8</v>
      </c>
      <c r="C14" s="233"/>
      <c r="D14" s="233"/>
      <c r="E14" s="233"/>
      <c r="F14" s="233"/>
      <c r="G14" s="114"/>
    </row>
    <row r="15" spans="1:10" ht="25.05" customHeight="1">
      <c r="A15" s="91">
        <v>8</v>
      </c>
      <c r="B15" s="233" t="s">
        <v>9</v>
      </c>
      <c r="C15" s="233"/>
      <c r="D15" s="233"/>
      <c r="E15" s="233"/>
      <c r="F15" s="233"/>
      <c r="G15" s="114"/>
    </row>
    <row r="16" spans="1:10" ht="25.05" customHeight="1">
      <c r="A16" s="91">
        <v>9</v>
      </c>
      <c r="B16" s="233" t="s">
        <v>515</v>
      </c>
      <c r="C16" s="233"/>
      <c r="D16" s="233"/>
      <c r="E16" s="233"/>
      <c r="F16" s="233"/>
      <c r="G16" s="114"/>
    </row>
    <row r="17" spans="1:7" ht="25.05" customHeight="1">
      <c r="A17" s="91">
        <v>10</v>
      </c>
      <c r="B17" s="233" t="s">
        <v>10</v>
      </c>
      <c r="C17" s="233"/>
      <c r="D17" s="233"/>
      <c r="E17" s="233"/>
      <c r="F17" s="233"/>
      <c r="G17" s="114"/>
    </row>
    <row r="18" spans="1:7" ht="25.05" customHeight="1">
      <c r="A18" s="91">
        <v>11</v>
      </c>
      <c r="B18" s="233" t="s">
        <v>11</v>
      </c>
      <c r="C18" s="233"/>
      <c r="D18" s="233"/>
      <c r="E18" s="233"/>
      <c r="F18" s="233"/>
      <c r="G18" s="114"/>
    </row>
    <row r="19" spans="1:7" ht="25.05" customHeight="1">
      <c r="A19" s="91">
        <v>12</v>
      </c>
      <c r="B19" s="233" t="s">
        <v>12</v>
      </c>
      <c r="C19" s="233"/>
      <c r="D19" s="233"/>
      <c r="E19" s="233"/>
      <c r="F19" s="233"/>
      <c r="G19" s="114"/>
    </row>
    <row r="20" spans="1:7" ht="37.049999999999997" customHeight="1" thickBot="1">
      <c r="A20" s="92">
        <v>13</v>
      </c>
      <c r="B20" s="234" t="s">
        <v>13</v>
      </c>
      <c r="C20" s="234"/>
      <c r="D20" s="234"/>
      <c r="E20" s="234"/>
      <c r="F20" s="234"/>
      <c r="G20" s="115"/>
    </row>
  </sheetData>
  <mergeCells count="17">
    <mergeCell ref="B11:F11"/>
    <mergeCell ref="B12:F12"/>
    <mergeCell ref="B13:F13"/>
    <mergeCell ref="B14:F14"/>
    <mergeCell ref="B7:F7"/>
    <mergeCell ref="B8:F8"/>
    <mergeCell ref="A1:A3"/>
    <mergeCell ref="B1:G3"/>
    <mergeCell ref="B5:G5"/>
    <mergeCell ref="B9:F9"/>
    <mergeCell ref="B10:F10"/>
    <mergeCell ref="B18:F18"/>
    <mergeCell ref="B19:F19"/>
    <mergeCell ref="B20:F20"/>
    <mergeCell ref="B15:F15"/>
    <mergeCell ref="B16:F16"/>
    <mergeCell ref="B17:F17"/>
  </mergeCells>
  <dataValidations count="1">
    <dataValidation type="list" allowBlank="1" showInputMessage="1" showErrorMessage="1" sqref="G8:G20" xr:uid="{3E6320A2-F293-5747-A531-6C12CCACE77F}">
      <formula1>$J$2:$J$3</formula1>
    </dataValidation>
  </dataValidations>
  <pageMargins left="0.25" right="0.25" top="0.75" bottom="0.75" header="0.3" footer="0.3"/>
  <pageSetup paperSize="9" orientation="portrait" r:id="rId1"/>
  <headerFooter>
    <oddFooter xml:space="preserve">&amp;CFR.001 Rev.09  Rev Tarihi: 16.02.2026               </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A4EC6-B167-1347-B1CF-56ED68197653}">
  <sheetPr>
    <tabColor rgb="FFFFC000"/>
  </sheetPr>
  <dimension ref="A1:H32"/>
  <sheetViews>
    <sheetView showGridLines="0" view="pageLayout" topLeftCell="A24" zoomScaleNormal="113" workbookViewId="0">
      <selection activeCell="B31" sqref="B29:G31"/>
    </sheetView>
  </sheetViews>
  <sheetFormatPr defaultColWidth="11.19921875" defaultRowHeight="15.6"/>
  <cols>
    <col min="1" max="1" width="14.19921875" customWidth="1"/>
    <col min="7" max="7" width="8.796875" customWidth="1"/>
  </cols>
  <sheetData>
    <row r="1" spans="1:8" s="21" customFormat="1" ht="16.05" customHeight="1">
      <c r="A1" s="218"/>
      <c r="B1" s="222" t="s">
        <v>333</v>
      </c>
      <c r="C1" s="222"/>
      <c r="D1" s="222"/>
      <c r="E1" s="222"/>
      <c r="F1" s="222"/>
      <c r="G1" s="222"/>
      <c r="H1" s="223"/>
    </row>
    <row r="2" spans="1:8" s="21" customFormat="1" ht="10.199999999999999">
      <c r="A2" s="219"/>
      <c r="B2" s="225"/>
      <c r="C2" s="225"/>
      <c r="D2" s="225"/>
      <c r="E2" s="225"/>
      <c r="F2" s="225"/>
      <c r="G2" s="225"/>
      <c r="H2" s="226"/>
    </row>
    <row r="3" spans="1:8" s="21" customFormat="1" ht="10.8" thickBot="1">
      <c r="A3" s="220"/>
      <c r="B3" s="228"/>
      <c r="C3" s="228"/>
      <c r="D3" s="228"/>
      <c r="E3" s="228"/>
      <c r="F3" s="228"/>
      <c r="G3" s="228"/>
      <c r="H3" s="229"/>
    </row>
    <row r="4" spans="1:8" s="21" customFormat="1" ht="10.8" thickBot="1"/>
    <row r="5" spans="1:8" s="21" customFormat="1" ht="33" customHeight="1" thickBot="1">
      <c r="A5" s="42" t="s">
        <v>189</v>
      </c>
      <c r="B5" s="231">
        <f>'Kuruluş hakkında bilgiler'!B10</f>
        <v>0</v>
      </c>
      <c r="C5" s="231"/>
      <c r="D5" s="231"/>
      <c r="E5" s="231"/>
      <c r="F5" s="231"/>
      <c r="G5" s="231"/>
      <c r="H5" s="232"/>
    </row>
    <row r="6" spans="1:8" ht="16.2" thickBot="1"/>
    <row r="7" spans="1:8" ht="16.05" customHeight="1">
      <c r="A7" s="487" t="s">
        <v>284</v>
      </c>
      <c r="B7" s="488"/>
      <c r="C7" s="488"/>
      <c r="D7" s="488"/>
      <c r="E7" s="488"/>
      <c r="F7" s="488"/>
      <c r="G7" s="488"/>
      <c r="H7" s="489"/>
    </row>
    <row r="8" spans="1:8" ht="16.2" thickBot="1">
      <c r="A8" s="38" t="s">
        <v>109</v>
      </c>
      <c r="B8" s="37" t="b">
        <v>0</v>
      </c>
      <c r="C8" s="52" t="s">
        <v>110</v>
      </c>
      <c r="D8" s="37" t="b">
        <v>0</v>
      </c>
      <c r="E8" s="52" t="s">
        <v>111</v>
      </c>
      <c r="F8" s="37" t="b">
        <v>0</v>
      </c>
      <c r="G8" s="52" t="s">
        <v>112</v>
      </c>
      <c r="H8" s="33" t="b">
        <v>0</v>
      </c>
    </row>
    <row r="9" spans="1:8" ht="16.2" thickBot="1">
      <c r="A9" s="22"/>
      <c r="B9" s="49"/>
      <c r="C9" s="22"/>
      <c r="D9" s="49"/>
      <c r="E9" s="22"/>
      <c r="F9" s="49"/>
      <c r="G9" s="22"/>
      <c r="H9" s="49"/>
    </row>
    <row r="10" spans="1:8" ht="31.2" thickBot="1">
      <c r="A10" s="42" t="s">
        <v>275</v>
      </c>
      <c r="B10" s="490"/>
      <c r="C10" s="490"/>
      <c r="D10" s="490"/>
      <c r="E10" s="54" t="s">
        <v>276</v>
      </c>
      <c r="F10" s="490"/>
      <c r="G10" s="490"/>
      <c r="H10" s="491"/>
    </row>
    <row r="11" spans="1:8" s="21" customFormat="1" ht="67.95" customHeight="1" thickBot="1">
      <c r="A11" s="441" t="s">
        <v>499</v>
      </c>
      <c r="B11" s="390"/>
      <c r="C11" s="390"/>
      <c r="D11" s="442" t="s">
        <v>192</v>
      </c>
      <c r="E11" s="443"/>
      <c r="F11" s="443"/>
      <c r="G11" s="443"/>
      <c r="H11" s="444"/>
    </row>
    <row r="12" spans="1:8" ht="16.2" thickBot="1"/>
    <row r="13" spans="1:8" ht="16.05" customHeight="1">
      <c r="A13" s="487" t="s">
        <v>83</v>
      </c>
      <c r="B13" s="488"/>
      <c r="C13" s="488"/>
      <c r="D13" s="488"/>
      <c r="E13" s="488"/>
      <c r="F13" s="488"/>
      <c r="G13" s="488"/>
      <c r="H13" s="489"/>
    </row>
    <row r="14" spans="1:8" ht="16.95" customHeight="1" thickBot="1">
      <c r="A14" s="51" t="s">
        <v>41</v>
      </c>
      <c r="B14" s="495" t="s">
        <v>84</v>
      </c>
      <c r="C14" s="495"/>
      <c r="D14" s="495"/>
      <c r="E14" s="495"/>
      <c r="F14" s="495"/>
      <c r="G14" s="495"/>
      <c r="H14" s="496"/>
    </row>
    <row r="15" spans="1:8" ht="22.05" customHeight="1">
      <c r="A15" s="492" t="s">
        <v>85</v>
      </c>
      <c r="B15" s="480" t="s">
        <v>86</v>
      </c>
      <c r="C15" s="480"/>
      <c r="D15" s="480"/>
      <c r="E15" s="480"/>
      <c r="F15" s="480"/>
      <c r="G15" s="480"/>
      <c r="H15" s="31" t="b">
        <v>1</v>
      </c>
    </row>
    <row r="16" spans="1:8" ht="22.05" customHeight="1">
      <c r="A16" s="493"/>
      <c r="B16" s="471" t="s">
        <v>87</v>
      </c>
      <c r="C16" s="471"/>
      <c r="D16" s="471"/>
      <c r="E16" s="471"/>
      <c r="F16" s="471"/>
      <c r="G16" s="471"/>
      <c r="H16" s="32" t="b">
        <v>0</v>
      </c>
    </row>
    <row r="17" spans="1:8" ht="22.05" customHeight="1" thickBot="1">
      <c r="A17" s="494"/>
      <c r="B17" s="473" t="s">
        <v>88</v>
      </c>
      <c r="C17" s="473"/>
      <c r="D17" s="473"/>
      <c r="E17" s="473"/>
      <c r="F17" s="473"/>
      <c r="G17" s="473"/>
      <c r="H17" s="33" t="b">
        <v>0</v>
      </c>
    </row>
    <row r="18" spans="1:8" ht="28.95" customHeight="1">
      <c r="A18" s="492" t="str">
        <f>'[1]42001'!$A$18</f>
        <v>Bir YZYS'nin uygulanabilirlik beyanında (UB) ISO/IEC 42001:2023, Ek A, Tablo A.1'in ötesinde belgelenen kontrol(ler)in sayısı</v>
      </c>
      <c r="B18" s="480" t="s">
        <v>89</v>
      </c>
      <c r="C18" s="480"/>
      <c r="D18" s="480"/>
      <c r="E18" s="480"/>
      <c r="F18" s="480"/>
      <c r="G18" s="480"/>
      <c r="H18" s="31" t="b">
        <v>1</v>
      </c>
    </row>
    <row r="19" spans="1:8" ht="30" customHeight="1">
      <c r="A19" s="493"/>
      <c r="B19" s="471" t="s">
        <v>90</v>
      </c>
      <c r="C19" s="471"/>
      <c r="D19" s="471"/>
      <c r="E19" s="471"/>
      <c r="F19" s="471"/>
      <c r="G19" s="471"/>
      <c r="H19" s="32" t="b">
        <v>0</v>
      </c>
    </row>
    <row r="20" spans="1:8" ht="22.95" customHeight="1" thickBot="1">
      <c r="A20" s="494"/>
      <c r="B20" s="473" t="s">
        <v>91</v>
      </c>
      <c r="C20" s="473"/>
      <c r="D20" s="473"/>
      <c r="E20" s="473"/>
      <c r="F20" s="473"/>
      <c r="G20" s="473"/>
      <c r="H20" s="33" t="b">
        <v>0</v>
      </c>
    </row>
    <row r="21" spans="1:8" ht="16.2" thickBot="1"/>
    <row r="22" spans="1:8" ht="16.05" customHeight="1">
      <c r="A22" s="468" t="s">
        <v>92</v>
      </c>
      <c r="B22" s="469"/>
      <c r="C22" s="469"/>
      <c r="D22" s="469"/>
      <c r="E22" s="469"/>
      <c r="F22" s="469"/>
      <c r="G22" s="469"/>
      <c r="H22" s="470"/>
    </row>
    <row r="23" spans="1:8" ht="16.95" customHeight="1" thickBot="1">
      <c r="A23" s="53" t="s">
        <v>41</v>
      </c>
      <c r="B23" s="481" t="s">
        <v>84</v>
      </c>
      <c r="C23" s="481"/>
      <c r="D23" s="481"/>
      <c r="E23" s="481"/>
      <c r="F23" s="481"/>
      <c r="G23" s="481"/>
      <c r="H23" s="482"/>
    </row>
    <row r="24" spans="1:8" ht="33" customHeight="1">
      <c r="A24" s="483" t="str">
        <f>'[1]42001'!$A$22</f>
        <v>Sistem Karmaşıklığı- YZYS kapsamındaki YZ sistem(ler)inin sayısı</v>
      </c>
      <c r="B24" s="480" t="s">
        <v>93</v>
      </c>
      <c r="C24" s="480"/>
      <c r="D24" s="480"/>
      <c r="E24" s="480"/>
      <c r="F24" s="480"/>
      <c r="G24" s="480"/>
      <c r="H24" s="31" t="b">
        <v>1</v>
      </c>
    </row>
    <row r="25" spans="1:8" ht="22.05" customHeight="1">
      <c r="A25" s="484"/>
      <c r="B25" s="471" t="s">
        <v>94</v>
      </c>
      <c r="C25" s="471"/>
      <c r="D25" s="471"/>
      <c r="E25" s="471"/>
      <c r="F25" s="471"/>
      <c r="G25" s="471"/>
      <c r="H25" s="32" t="b">
        <v>0</v>
      </c>
    </row>
    <row r="26" spans="1:8" ht="22.05" customHeight="1" thickBot="1">
      <c r="A26" s="486"/>
      <c r="B26" s="473" t="s">
        <v>95</v>
      </c>
      <c r="C26" s="473"/>
      <c r="D26" s="473"/>
      <c r="E26" s="473"/>
      <c r="F26" s="473"/>
      <c r="G26" s="473"/>
      <c r="H26" s="33" t="b">
        <v>0</v>
      </c>
    </row>
    <row r="27" spans="1:8" ht="34.950000000000003" customHeight="1">
      <c r="A27" s="483" t="str">
        <f>'[1]42001'!$A$23</f>
        <v>YZYS kapsamında yüksek riskli veya hassas amaçlı (örneğin sağlık; güvenlik açısından kritik; kişisel hakları etkileyen; vb.) YZ sistem(ler)inin sayısı</v>
      </c>
      <c r="B27" s="474" t="s">
        <v>489</v>
      </c>
      <c r="C27" s="475"/>
      <c r="D27" s="475"/>
      <c r="E27" s="475"/>
      <c r="F27" s="475"/>
      <c r="G27" s="476"/>
      <c r="H27" s="31" t="b">
        <v>1</v>
      </c>
    </row>
    <row r="28" spans="1:8" ht="37.950000000000003" customHeight="1" thickBot="1">
      <c r="A28" s="484"/>
      <c r="B28" s="477" t="s">
        <v>96</v>
      </c>
      <c r="C28" s="478"/>
      <c r="D28" s="478"/>
      <c r="E28" s="478"/>
      <c r="F28" s="478"/>
      <c r="G28" s="479"/>
      <c r="H28" s="32" t="b">
        <v>0</v>
      </c>
    </row>
    <row r="29" spans="1:8" ht="30" customHeight="1">
      <c r="A29" s="483" t="s">
        <v>97</v>
      </c>
      <c r="B29" s="480" t="s">
        <v>98</v>
      </c>
      <c r="C29" s="480"/>
      <c r="D29" s="480"/>
      <c r="E29" s="480"/>
      <c r="F29" s="480"/>
      <c r="G29" s="480"/>
      <c r="H29" s="31" t="b">
        <v>1</v>
      </c>
    </row>
    <row r="30" spans="1:8" ht="16.05" customHeight="1">
      <c r="A30" s="484"/>
      <c r="B30" s="471" t="s">
        <v>99</v>
      </c>
      <c r="C30" s="471"/>
      <c r="D30" s="471"/>
      <c r="E30" s="471"/>
      <c r="F30" s="471"/>
      <c r="G30" s="471"/>
      <c r="H30" s="32" t="b">
        <v>0</v>
      </c>
    </row>
    <row r="31" spans="1:8" ht="43.95" customHeight="1">
      <c r="A31" s="485"/>
      <c r="B31" s="472" t="s">
        <v>490</v>
      </c>
      <c r="C31" s="472"/>
      <c r="D31" s="472"/>
      <c r="E31" s="472"/>
      <c r="F31" s="472"/>
      <c r="G31" s="472"/>
      <c r="H31" s="35" t="b">
        <v>0</v>
      </c>
    </row>
    <row r="32" spans="1:8" ht="45" customHeight="1" thickBot="1">
      <c r="A32" s="465" t="s">
        <v>505</v>
      </c>
      <c r="B32" s="466"/>
      <c r="C32" s="466"/>
      <c r="D32" s="466"/>
      <c r="E32" s="466"/>
      <c r="F32" s="466"/>
      <c r="G32" s="466"/>
      <c r="H32" s="467"/>
    </row>
  </sheetData>
  <mergeCells count="32">
    <mergeCell ref="A11:C11"/>
    <mergeCell ref="D11:H11"/>
    <mergeCell ref="A18:A20"/>
    <mergeCell ref="A15:A17"/>
    <mergeCell ref="A13:H13"/>
    <mergeCell ref="B14:H14"/>
    <mergeCell ref="B15:G15"/>
    <mergeCell ref="B17:G17"/>
    <mergeCell ref="B18:G18"/>
    <mergeCell ref="B19:G19"/>
    <mergeCell ref="B20:G20"/>
    <mergeCell ref="B16:G16"/>
    <mergeCell ref="A1:A3"/>
    <mergeCell ref="B1:H3"/>
    <mergeCell ref="B5:H5"/>
    <mergeCell ref="A7:H7"/>
    <mergeCell ref="B10:D10"/>
    <mergeCell ref="F10:H10"/>
    <mergeCell ref="A32:H32"/>
    <mergeCell ref="A22:H22"/>
    <mergeCell ref="B30:G30"/>
    <mergeCell ref="B31:G31"/>
    <mergeCell ref="B25:G25"/>
    <mergeCell ref="B26:G26"/>
    <mergeCell ref="B27:G27"/>
    <mergeCell ref="B28:G28"/>
    <mergeCell ref="B29:G29"/>
    <mergeCell ref="B23:H23"/>
    <mergeCell ref="A29:A31"/>
    <mergeCell ref="A24:A26"/>
    <mergeCell ref="A27:A28"/>
    <mergeCell ref="B24:G24"/>
  </mergeCells>
  <pageMargins left="0.25" right="0.25" top="0.75" bottom="0.75" header="0.3" footer="0.3"/>
  <pageSetup paperSize="9" orientation="portrait" r:id="rId1"/>
  <headerFooter>
    <oddFooter xml:space="preserve">&amp;CFR.001 Rev.09  Rev Tarihi: 16.02.2026               
</oddFooter>
  </headerFooter>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D5097-6ABB-ED43-82DB-079A495CD949}">
  <sheetPr>
    <tabColor rgb="FFFF0000"/>
  </sheetPr>
  <dimension ref="A1:L20"/>
  <sheetViews>
    <sheetView showGridLines="0" view="pageLayout" topLeftCell="A9" zoomScaleNormal="100" workbookViewId="0">
      <selection activeCell="F12" sqref="F12:F20"/>
    </sheetView>
  </sheetViews>
  <sheetFormatPr defaultColWidth="11.19921875" defaultRowHeight="15.6"/>
  <cols>
    <col min="2" max="8" width="10.796875" customWidth="1"/>
    <col min="11" max="12" width="10.796875" hidden="1" customWidth="1"/>
  </cols>
  <sheetData>
    <row r="1" spans="1:12" s="21" customFormat="1" ht="16.05" customHeight="1">
      <c r="A1" s="218"/>
      <c r="B1" s="222" t="s">
        <v>336</v>
      </c>
      <c r="C1" s="222"/>
      <c r="D1" s="222"/>
      <c r="E1" s="222"/>
      <c r="F1" s="222"/>
      <c r="G1" s="222"/>
      <c r="H1" s="223"/>
    </row>
    <row r="2" spans="1:12" s="21" customFormat="1">
      <c r="A2" s="219"/>
      <c r="B2" s="225"/>
      <c r="C2" s="225"/>
      <c r="D2" s="225"/>
      <c r="E2" s="225"/>
      <c r="F2" s="225"/>
      <c r="G2" s="225"/>
      <c r="H2" s="226"/>
      <c r="K2" s="126" t="s">
        <v>357</v>
      </c>
      <c r="L2" s="126" t="s">
        <v>352</v>
      </c>
    </row>
    <row r="3" spans="1:12" s="21" customFormat="1" ht="16.2" thickBot="1">
      <c r="A3" s="220"/>
      <c r="B3" s="228"/>
      <c r="C3" s="228"/>
      <c r="D3" s="228"/>
      <c r="E3" s="228"/>
      <c r="F3" s="228"/>
      <c r="G3" s="228"/>
      <c r="H3" s="229"/>
      <c r="K3" s="126" t="s">
        <v>358</v>
      </c>
      <c r="L3" s="126" t="s">
        <v>353</v>
      </c>
    </row>
    <row r="4" spans="1:12" s="21" customFormat="1" ht="16.2" thickBot="1">
      <c r="K4" s="126" t="s">
        <v>359</v>
      </c>
    </row>
    <row r="5" spans="1:12" s="21" customFormat="1" ht="33" customHeight="1" thickBot="1">
      <c r="A5" s="42" t="s">
        <v>189</v>
      </c>
      <c r="B5" s="231">
        <f>'Kuruluş hakkında bilgiler'!B10</f>
        <v>0</v>
      </c>
      <c r="C5" s="231"/>
      <c r="D5" s="231"/>
      <c r="E5" s="231"/>
      <c r="F5" s="231"/>
      <c r="G5" s="231"/>
      <c r="H5" s="232"/>
    </row>
    <row r="6" spans="1:12" s="21" customFormat="1" ht="13.95" customHeight="1" thickBot="1">
      <c r="A6" s="22"/>
      <c r="B6" s="27"/>
      <c r="C6" s="27"/>
      <c r="D6" s="27"/>
      <c r="E6" s="27"/>
      <c r="F6" s="27"/>
      <c r="G6" s="27"/>
      <c r="H6" s="27"/>
    </row>
    <row r="7" spans="1:12" s="21" customFormat="1" ht="33" customHeight="1">
      <c r="A7" s="56">
        <v>9001</v>
      </c>
      <c r="B7" s="36" t="b">
        <v>0</v>
      </c>
      <c r="C7" s="57">
        <v>14001</v>
      </c>
      <c r="D7" s="36" t="b">
        <v>0</v>
      </c>
      <c r="E7" s="57">
        <v>45001</v>
      </c>
      <c r="F7" s="36" t="b">
        <v>0</v>
      </c>
      <c r="G7" s="57">
        <v>50001</v>
      </c>
      <c r="H7" s="31" t="b">
        <v>0</v>
      </c>
    </row>
    <row r="8" spans="1:12" s="21" customFormat="1" ht="33" customHeight="1">
      <c r="A8" s="58">
        <v>27001</v>
      </c>
      <c r="B8" s="30" t="b">
        <v>0</v>
      </c>
      <c r="C8" s="210">
        <v>27701</v>
      </c>
      <c r="D8" s="211" t="b">
        <v>0</v>
      </c>
      <c r="E8" s="55" t="s">
        <v>335</v>
      </c>
      <c r="F8" s="30" t="b">
        <v>0</v>
      </c>
      <c r="G8" s="55">
        <v>22301</v>
      </c>
      <c r="H8" s="32" t="b">
        <v>0</v>
      </c>
    </row>
    <row r="9" spans="1:12" s="21" customFormat="1" ht="33" customHeight="1" thickBot="1">
      <c r="A9" s="59">
        <v>42001</v>
      </c>
      <c r="B9" s="37" t="b">
        <v>0</v>
      </c>
      <c r="C9" s="212">
        <v>46001</v>
      </c>
      <c r="D9" s="37" t="b">
        <v>0</v>
      </c>
      <c r="E9" s="60"/>
      <c r="F9" s="60"/>
      <c r="G9" s="60"/>
      <c r="H9" s="23"/>
    </row>
    <row r="10" spans="1:12" ht="16.2" thickBot="1"/>
    <row r="11" spans="1:12" ht="27" customHeight="1">
      <c r="A11" s="125" t="s">
        <v>0</v>
      </c>
      <c r="B11" s="497" t="s">
        <v>100</v>
      </c>
      <c r="C11" s="497"/>
      <c r="D11" s="497"/>
      <c r="E11" s="497"/>
      <c r="F11" s="124" t="s">
        <v>334</v>
      </c>
    </row>
    <row r="12" spans="1:12" ht="25.05" customHeight="1">
      <c r="A12" s="93">
        <v>1</v>
      </c>
      <c r="B12" s="233" t="s">
        <v>101</v>
      </c>
      <c r="C12" s="233"/>
      <c r="D12" s="233"/>
      <c r="E12" s="233"/>
      <c r="F12" s="114"/>
    </row>
    <row r="13" spans="1:12" ht="25.05" customHeight="1">
      <c r="A13" s="93">
        <v>2</v>
      </c>
      <c r="B13" s="233" t="s">
        <v>102</v>
      </c>
      <c r="C13" s="233"/>
      <c r="D13" s="233"/>
      <c r="E13" s="233"/>
      <c r="F13" s="114"/>
    </row>
    <row r="14" spans="1:12" ht="25.05" customHeight="1">
      <c r="A14" s="93">
        <v>3</v>
      </c>
      <c r="B14" s="233" t="s">
        <v>103</v>
      </c>
      <c r="C14" s="233"/>
      <c r="D14" s="233"/>
      <c r="E14" s="233"/>
      <c r="F14" s="114"/>
    </row>
    <row r="15" spans="1:12" ht="25.05" customHeight="1">
      <c r="A15" s="93">
        <v>4</v>
      </c>
      <c r="B15" s="233" t="s">
        <v>104</v>
      </c>
      <c r="C15" s="233"/>
      <c r="D15" s="233"/>
      <c r="E15" s="233"/>
      <c r="F15" s="114"/>
    </row>
    <row r="16" spans="1:12" ht="25.05" customHeight="1">
      <c r="A16" s="93">
        <v>5</v>
      </c>
      <c r="B16" s="233" t="s">
        <v>105</v>
      </c>
      <c r="C16" s="233"/>
      <c r="D16" s="233"/>
      <c r="E16" s="233"/>
      <c r="F16" s="114"/>
    </row>
    <row r="17" spans="1:6" ht="25.05" customHeight="1">
      <c r="A17" s="93">
        <v>6</v>
      </c>
      <c r="B17" s="233" t="s">
        <v>106</v>
      </c>
      <c r="C17" s="233"/>
      <c r="D17" s="233"/>
      <c r="E17" s="233"/>
      <c r="F17" s="114"/>
    </row>
    <row r="18" spans="1:6" ht="25.05" customHeight="1">
      <c r="A18" s="93">
        <v>7</v>
      </c>
      <c r="B18" s="233" t="s">
        <v>107</v>
      </c>
      <c r="C18" s="233"/>
      <c r="D18" s="233"/>
      <c r="E18" s="233"/>
      <c r="F18" s="114"/>
    </row>
    <row r="19" spans="1:6" ht="25.05" customHeight="1">
      <c r="A19" s="93">
        <v>8</v>
      </c>
      <c r="B19" s="233" t="s">
        <v>108</v>
      </c>
      <c r="C19" s="233"/>
      <c r="D19" s="233"/>
      <c r="E19" s="233"/>
      <c r="F19" s="114"/>
    </row>
    <row r="20" spans="1:6" ht="25.05" customHeight="1" thickBot="1">
      <c r="A20" s="94">
        <v>9</v>
      </c>
      <c r="B20" s="234" t="s">
        <v>272</v>
      </c>
      <c r="C20" s="234"/>
      <c r="D20" s="234"/>
      <c r="E20" s="234"/>
      <c r="F20" s="115"/>
    </row>
  </sheetData>
  <mergeCells count="13">
    <mergeCell ref="A1:A3"/>
    <mergeCell ref="B1:H3"/>
    <mergeCell ref="B5:H5"/>
    <mergeCell ref="B11:E11"/>
    <mergeCell ref="B18:E18"/>
    <mergeCell ref="B19:E19"/>
    <mergeCell ref="B20:E20"/>
    <mergeCell ref="B12:E12"/>
    <mergeCell ref="B13:E13"/>
    <mergeCell ref="B14:E14"/>
    <mergeCell ref="B15:E15"/>
    <mergeCell ref="B16:E16"/>
    <mergeCell ref="B17:E17"/>
  </mergeCells>
  <dataValidations count="2">
    <dataValidation type="list" allowBlank="1" showInputMessage="1" showErrorMessage="1" sqref="F12:F19" xr:uid="{BC24B606-9942-294F-95D9-7D2F1DFEFE04}">
      <formula1>$K$2:$K$4</formula1>
    </dataValidation>
    <dataValidation type="list" allowBlank="1" showInputMessage="1" showErrorMessage="1" sqref="F20" xr:uid="{17176EDE-3E55-F14B-9422-A4DC8F2B8895}">
      <formula1>$L$2:$L$3</formula1>
    </dataValidation>
  </dataValidations>
  <pageMargins left="0.25" right="0.25" top="0.75" bottom="0.75" header="0.3" footer="0.3"/>
  <pageSetup paperSize="9" orientation="portrait" r:id="rId1"/>
  <headerFooter>
    <oddFooter xml:space="preserve">&amp;CFR.001 Rev.09  Rev Tarihi: 16.02.2026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AA19-AF60-EB48-A63F-1E33D7AA10CF}">
  <sheetPr>
    <pageSetUpPr fitToPage="1"/>
  </sheetPr>
  <dimension ref="A1:O253"/>
  <sheetViews>
    <sheetView showGridLines="0" topLeftCell="A209" zoomScale="90" zoomScaleNormal="90" workbookViewId="0">
      <selection activeCell="B214" sqref="B214:C216"/>
    </sheetView>
  </sheetViews>
  <sheetFormatPr defaultColWidth="10.796875" defaultRowHeight="10.199999999999999"/>
  <cols>
    <col min="1" max="12" width="10.796875" style="21"/>
    <col min="13" max="13" width="0" style="21" hidden="1" customWidth="1"/>
    <col min="14" max="15" width="10.796875" style="21" hidden="1" customWidth="1"/>
    <col min="16" max="16" width="0" style="21" hidden="1" customWidth="1"/>
    <col min="17" max="16384" width="10.796875" style="21"/>
  </cols>
  <sheetData>
    <row r="1" spans="1:15" ht="16.05" customHeight="1">
      <c r="A1" s="255"/>
      <c r="B1" s="325" t="s">
        <v>411</v>
      </c>
      <c r="C1" s="325"/>
      <c r="D1" s="325"/>
      <c r="E1" s="325"/>
      <c r="F1" s="325"/>
      <c r="G1" s="325"/>
      <c r="H1" s="326"/>
    </row>
    <row r="2" spans="1:15">
      <c r="A2" s="256"/>
      <c r="B2" s="327"/>
      <c r="C2" s="327"/>
      <c r="D2" s="327"/>
      <c r="E2" s="327"/>
      <c r="F2" s="327"/>
      <c r="G2" s="327"/>
      <c r="H2" s="328"/>
      <c r="N2" s="127" t="s">
        <v>352</v>
      </c>
      <c r="O2" s="21">
        <v>1</v>
      </c>
    </row>
    <row r="3" spans="1:15" ht="10.8" thickBot="1">
      <c r="A3" s="257"/>
      <c r="B3" s="329"/>
      <c r="C3" s="329"/>
      <c r="D3" s="329"/>
      <c r="E3" s="329"/>
      <c r="F3" s="329"/>
      <c r="G3" s="329"/>
      <c r="H3" s="330"/>
      <c r="N3" s="127" t="s">
        <v>353</v>
      </c>
      <c r="O3" s="21">
        <v>2</v>
      </c>
    </row>
    <row r="4" spans="1:15" ht="10.8" thickBot="1">
      <c r="O4" s="21">
        <v>3</v>
      </c>
    </row>
    <row r="5" spans="1:15" ht="25.05" customHeight="1" thickBot="1">
      <c r="A5" s="42" t="s">
        <v>189</v>
      </c>
      <c r="B5" s="231">
        <f>'Kuruluş hakkında bilgiler'!B10</f>
        <v>0</v>
      </c>
      <c r="C5" s="231"/>
      <c r="D5" s="231"/>
      <c r="E5" s="231"/>
      <c r="F5" s="231"/>
      <c r="G5" s="231"/>
      <c r="H5" s="232"/>
      <c r="N5" s="21" t="s">
        <v>155</v>
      </c>
    </row>
    <row r="6" spans="1:15" ht="31.05" customHeight="1" thickBot="1">
      <c r="A6" s="42" t="s">
        <v>113</v>
      </c>
      <c r="B6" s="216"/>
      <c r="C6" s="216"/>
      <c r="D6" s="216"/>
      <c r="E6" s="216"/>
      <c r="F6" s="216"/>
      <c r="G6" s="216"/>
      <c r="H6" s="217"/>
      <c r="N6" s="21" t="s">
        <v>463</v>
      </c>
    </row>
    <row r="7" spans="1:15" ht="31.05" customHeight="1">
      <c r="N7" s="21" t="s">
        <v>464</v>
      </c>
    </row>
    <row r="8" spans="1:15" ht="16.95" customHeight="1">
      <c r="A8" s="333" t="s">
        <v>114</v>
      </c>
      <c r="B8" s="333"/>
      <c r="C8" s="333"/>
      <c r="D8" s="333"/>
      <c r="E8" s="333"/>
      <c r="F8" s="333"/>
      <c r="G8" s="333"/>
    </row>
    <row r="9" spans="1:15" ht="20.399999999999999">
      <c r="A9" s="156" t="s">
        <v>0</v>
      </c>
      <c r="B9" s="337" t="s">
        <v>115</v>
      </c>
      <c r="C9" s="337"/>
      <c r="D9" s="337"/>
      <c r="E9" s="337"/>
      <c r="F9" s="337"/>
      <c r="G9" s="25" t="s">
        <v>354</v>
      </c>
    </row>
    <row r="10" spans="1:15" ht="45" customHeight="1">
      <c r="A10" s="111">
        <v>1</v>
      </c>
      <c r="B10" s="336" t="s">
        <v>116</v>
      </c>
      <c r="C10" s="336"/>
      <c r="D10" s="336"/>
      <c r="E10" s="336"/>
      <c r="F10" s="336"/>
      <c r="G10" s="112"/>
    </row>
    <row r="11" spans="1:15" ht="19.95" customHeight="1">
      <c r="A11" s="111">
        <v>2</v>
      </c>
      <c r="B11" s="332" t="s">
        <v>117</v>
      </c>
      <c r="C11" s="332"/>
      <c r="D11" s="332"/>
      <c r="E11" s="332"/>
      <c r="F11" s="332"/>
      <c r="G11" s="112"/>
    </row>
    <row r="12" spans="1:15" ht="19.95" customHeight="1">
      <c r="A12" s="111">
        <v>3</v>
      </c>
      <c r="B12" s="332" t="s">
        <v>118</v>
      </c>
      <c r="C12" s="332"/>
      <c r="D12" s="332"/>
      <c r="E12" s="332"/>
      <c r="F12" s="332"/>
      <c r="G12" s="112"/>
    </row>
    <row r="13" spans="1:15" ht="27" customHeight="1">
      <c r="A13" s="111">
        <v>4</v>
      </c>
      <c r="B13" s="332" t="s">
        <v>119</v>
      </c>
      <c r="C13" s="332"/>
      <c r="D13" s="332"/>
      <c r="E13" s="332"/>
      <c r="F13" s="332"/>
      <c r="G13" s="112"/>
    </row>
    <row r="14" spans="1:15" ht="82.95" customHeight="1">
      <c r="A14" s="111">
        <v>5</v>
      </c>
      <c r="B14" s="336" t="s">
        <v>120</v>
      </c>
      <c r="C14" s="336"/>
      <c r="D14" s="336"/>
      <c r="E14" s="336"/>
      <c r="F14" s="336"/>
      <c r="G14" s="112"/>
    </row>
    <row r="15" spans="1:15" ht="76.95" customHeight="1">
      <c r="A15" s="111">
        <v>6</v>
      </c>
      <c r="B15" s="336" t="s">
        <v>121</v>
      </c>
      <c r="C15" s="336"/>
      <c r="D15" s="336"/>
      <c r="E15" s="336"/>
      <c r="F15" s="336"/>
      <c r="G15" s="112"/>
    </row>
    <row r="16" spans="1:15">
      <c r="A16" s="101"/>
    </row>
    <row r="17" spans="1:7" ht="19.95" customHeight="1">
      <c r="A17" s="333" t="s">
        <v>122</v>
      </c>
      <c r="B17" s="333"/>
      <c r="C17" s="333"/>
      <c r="D17" s="333"/>
      <c r="E17" s="333"/>
      <c r="F17" s="333"/>
      <c r="G17" s="333"/>
    </row>
    <row r="18" spans="1:7" ht="19.95" customHeight="1">
      <c r="A18" s="25" t="s">
        <v>0</v>
      </c>
      <c r="B18" s="335" t="s">
        <v>115</v>
      </c>
      <c r="C18" s="335"/>
      <c r="D18" s="335"/>
      <c r="E18" s="335"/>
      <c r="F18" s="335"/>
      <c r="G18" s="25" t="s">
        <v>354</v>
      </c>
    </row>
    <row r="19" spans="1:7" ht="19.95" customHeight="1">
      <c r="A19" s="111">
        <v>7</v>
      </c>
      <c r="B19" s="332" t="s">
        <v>123</v>
      </c>
      <c r="C19" s="332"/>
      <c r="D19" s="332"/>
      <c r="E19" s="332"/>
      <c r="F19" s="332"/>
      <c r="G19" s="112"/>
    </row>
    <row r="20" spans="1:7" ht="19.95" customHeight="1">
      <c r="A20" s="111">
        <v>8</v>
      </c>
      <c r="B20" s="332" t="s">
        <v>124</v>
      </c>
      <c r="C20" s="332"/>
      <c r="D20" s="332"/>
      <c r="E20" s="332"/>
      <c r="F20" s="332"/>
      <c r="G20" s="112"/>
    </row>
    <row r="21" spans="1:7" ht="19.95" customHeight="1">
      <c r="A21" s="111">
        <v>9</v>
      </c>
      <c r="B21" s="332" t="s">
        <v>125</v>
      </c>
      <c r="C21" s="332"/>
      <c r="D21" s="332"/>
      <c r="E21" s="332"/>
      <c r="F21" s="332"/>
      <c r="G21" s="112"/>
    </row>
    <row r="22" spans="1:7" ht="19.95" customHeight="1">
      <c r="A22" s="338" t="s">
        <v>126</v>
      </c>
      <c r="B22" s="338"/>
      <c r="C22" s="338"/>
      <c r="D22" s="338"/>
      <c r="E22" s="338"/>
      <c r="F22" s="338"/>
      <c r="G22" s="338"/>
    </row>
    <row r="23" spans="1:7" ht="19.95" customHeight="1">
      <c r="A23" s="111">
        <v>10</v>
      </c>
      <c r="B23" s="332" t="s">
        <v>127</v>
      </c>
      <c r="C23" s="332"/>
      <c r="D23" s="332"/>
      <c r="E23" s="332"/>
      <c r="F23" s="332"/>
      <c r="G23" s="112"/>
    </row>
    <row r="24" spans="1:7" ht="19.95" customHeight="1">
      <c r="A24" s="111">
        <v>11</v>
      </c>
      <c r="B24" s="332" t="s">
        <v>128</v>
      </c>
      <c r="C24" s="332"/>
      <c r="D24" s="332"/>
      <c r="E24" s="332"/>
      <c r="F24" s="332"/>
      <c r="G24" s="112"/>
    </row>
    <row r="25" spans="1:7" ht="19.95" customHeight="1">
      <c r="A25" s="111">
        <v>12</v>
      </c>
      <c r="B25" s="332" t="s">
        <v>129</v>
      </c>
      <c r="C25" s="332"/>
      <c r="D25" s="332"/>
      <c r="E25" s="332"/>
      <c r="F25" s="332"/>
      <c r="G25" s="112"/>
    </row>
    <row r="26" spans="1:7" ht="19.95" customHeight="1">
      <c r="A26" s="111">
        <v>13</v>
      </c>
      <c r="B26" s="332" t="s">
        <v>130</v>
      </c>
      <c r="C26" s="332"/>
      <c r="D26" s="332"/>
      <c r="E26" s="332"/>
      <c r="F26" s="332"/>
      <c r="G26" s="112"/>
    </row>
    <row r="27" spans="1:7" ht="19.95" customHeight="1">
      <c r="A27" s="111">
        <v>14</v>
      </c>
      <c r="B27" s="332" t="s">
        <v>131</v>
      </c>
      <c r="C27" s="332"/>
      <c r="D27" s="332"/>
      <c r="E27" s="332"/>
      <c r="F27" s="332"/>
      <c r="G27" s="112"/>
    </row>
    <row r="28" spans="1:7" ht="19.95" customHeight="1">
      <c r="A28" s="155">
        <v>15</v>
      </c>
      <c r="B28" s="332" t="s">
        <v>384</v>
      </c>
      <c r="C28" s="332"/>
      <c r="D28" s="332"/>
      <c r="E28" s="332"/>
      <c r="F28" s="332"/>
      <c r="G28" s="112"/>
    </row>
    <row r="29" spans="1:7">
      <c r="A29" s="101"/>
      <c r="B29" s="97"/>
      <c r="C29" s="97"/>
      <c r="D29" s="97"/>
      <c r="E29" s="97"/>
      <c r="F29" s="97"/>
      <c r="G29" s="97"/>
    </row>
    <row r="30" spans="1:7" ht="20.399999999999999">
      <c r="A30" s="333" t="s">
        <v>132</v>
      </c>
      <c r="B30" s="333"/>
      <c r="C30" s="333"/>
      <c r="D30" s="333"/>
      <c r="E30" s="333"/>
      <c r="F30" s="333"/>
      <c r="G30" s="25" t="s">
        <v>354</v>
      </c>
    </row>
    <row r="31" spans="1:7">
      <c r="A31" s="78">
        <v>16</v>
      </c>
      <c r="B31" s="332" t="s">
        <v>133</v>
      </c>
      <c r="C31" s="332"/>
      <c r="D31" s="332"/>
      <c r="E31" s="332"/>
      <c r="F31" s="332"/>
      <c r="G31" s="112" t="s">
        <v>353</v>
      </c>
    </row>
    <row r="33" spans="1:8" ht="13.8">
      <c r="A33" s="331" t="s">
        <v>134</v>
      </c>
      <c r="B33" s="331"/>
      <c r="C33" s="331"/>
      <c r="D33" s="331"/>
      <c r="E33" s="331"/>
      <c r="F33" s="331"/>
      <c r="G33" s="331"/>
      <c r="H33" s="331"/>
    </row>
    <row r="34" spans="1:8" ht="20.399999999999999">
      <c r="A34" s="26" t="s">
        <v>135</v>
      </c>
      <c r="B34" s="30" t="b">
        <v>0</v>
      </c>
      <c r="C34" s="26" t="s">
        <v>136</v>
      </c>
      <c r="D34" s="30" t="b">
        <v>0</v>
      </c>
      <c r="E34" s="26" t="s">
        <v>137</v>
      </c>
      <c r="F34" s="30" t="b">
        <v>0</v>
      </c>
      <c r="G34" s="26" t="s">
        <v>138</v>
      </c>
      <c r="H34" s="30" t="b">
        <v>0</v>
      </c>
    </row>
    <row r="35" spans="1:8" ht="20.399999999999999">
      <c r="A35" s="26" t="s">
        <v>139</v>
      </c>
      <c r="B35" s="30" t="b">
        <v>0</v>
      </c>
      <c r="C35" s="26" t="s">
        <v>140</v>
      </c>
      <c r="D35" s="30" t="b">
        <v>0</v>
      </c>
      <c r="E35" s="26" t="s">
        <v>141</v>
      </c>
      <c r="F35" s="30" t="b">
        <v>0</v>
      </c>
      <c r="G35" s="26" t="s">
        <v>142</v>
      </c>
      <c r="H35" s="30" t="b">
        <v>0</v>
      </c>
    </row>
    <row r="36" spans="1:8" ht="27" customHeight="1">
      <c r="A36" s="26" t="s">
        <v>143</v>
      </c>
      <c r="B36" s="30" t="b">
        <v>0</v>
      </c>
      <c r="C36" s="26" t="s">
        <v>144</v>
      </c>
      <c r="D36" s="30" t="b">
        <v>0</v>
      </c>
      <c r="E36" s="26" t="s">
        <v>145</v>
      </c>
      <c r="F36" s="30" t="b">
        <v>0</v>
      </c>
      <c r="G36" s="26" t="s">
        <v>146</v>
      </c>
      <c r="H36" s="30" t="b">
        <v>0</v>
      </c>
    </row>
    <row r="37" spans="1:8" ht="30.6">
      <c r="A37" s="26" t="s">
        <v>147</v>
      </c>
      <c r="B37" s="30" t="b">
        <v>0</v>
      </c>
      <c r="C37" s="26" t="s">
        <v>148</v>
      </c>
      <c r="D37" s="30" t="b">
        <v>0</v>
      </c>
      <c r="E37" s="24"/>
      <c r="F37" s="24"/>
      <c r="G37" s="78"/>
      <c r="H37" s="78"/>
    </row>
    <row r="38" spans="1:8" ht="18" customHeight="1"/>
    <row r="39" spans="1:8" ht="31.05" customHeight="1">
      <c r="A39" s="322" t="s">
        <v>348</v>
      </c>
      <c r="B39" s="323"/>
      <c r="C39" s="323"/>
      <c r="D39" s="323"/>
      <c r="E39" s="323"/>
      <c r="F39" s="323"/>
      <c r="G39" s="323"/>
      <c r="H39" s="324"/>
    </row>
    <row r="40" spans="1:8" ht="30.6">
      <c r="A40" s="98" t="s">
        <v>149</v>
      </c>
      <c r="B40" s="99" t="s">
        <v>150</v>
      </c>
      <c r="C40" s="103" t="s">
        <v>151</v>
      </c>
      <c r="D40" s="103" t="s">
        <v>152</v>
      </c>
      <c r="E40" s="99" t="s">
        <v>153</v>
      </c>
      <c r="F40" s="99" t="s">
        <v>206</v>
      </c>
      <c r="G40" s="99" t="s">
        <v>154</v>
      </c>
      <c r="H40" s="99" t="s">
        <v>349</v>
      </c>
    </row>
    <row r="41" spans="1:8" ht="25.05" customHeight="1">
      <c r="A41" s="100">
        <v>1</v>
      </c>
      <c r="B41" s="131"/>
      <c r="C41" s="132"/>
      <c r="D41" s="132"/>
      <c r="E41" s="132"/>
      <c r="F41" s="110"/>
      <c r="G41" s="110"/>
      <c r="H41" s="29"/>
    </row>
    <row r="42" spans="1:8" ht="25.05" customHeight="1">
      <c r="A42" s="100">
        <v>2</v>
      </c>
      <c r="B42" s="131"/>
      <c r="C42" s="133"/>
      <c r="D42" s="133"/>
      <c r="E42" s="132"/>
      <c r="F42" s="110"/>
      <c r="G42" s="110"/>
      <c r="H42" s="29"/>
    </row>
    <row r="43" spans="1:8" ht="25.05" customHeight="1">
      <c r="A43" s="100">
        <v>3</v>
      </c>
      <c r="B43" s="131"/>
      <c r="C43" s="133"/>
      <c r="D43" s="133"/>
      <c r="E43" s="132"/>
      <c r="F43" s="110"/>
      <c r="G43" s="110"/>
      <c r="H43" s="29"/>
    </row>
    <row r="44" spans="1:8" ht="25.05" hidden="1" customHeight="1">
      <c r="A44" s="100">
        <v>4</v>
      </c>
      <c r="B44" s="131"/>
      <c r="C44" s="133"/>
      <c r="D44" s="133"/>
      <c r="E44" s="132" t="s">
        <v>155</v>
      </c>
      <c r="F44" s="110"/>
      <c r="G44" s="110"/>
      <c r="H44" s="29"/>
    </row>
    <row r="45" spans="1:8" ht="25.05" hidden="1" customHeight="1">
      <c r="A45" s="100">
        <v>5</v>
      </c>
      <c r="B45" s="131"/>
      <c r="C45" s="133"/>
      <c r="D45" s="133"/>
      <c r="E45" s="132" t="s">
        <v>155</v>
      </c>
      <c r="F45" s="110"/>
      <c r="G45" s="110"/>
      <c r="H45" s="29"/>
    </row>
    <row r="46" spans="1:8" ht="25.05" hidden="1" customHeight="1">
      <c r="A46" s="100">
        <v>6</v>
      </c>
      <c r="B46" s="131"/>
      <c r="C46" s="133"/>
      <c r="D46" s="133"/>
      <c r="E46" s="132" t="s">
        <v>155</v>
      </c>
      <c r="F46" s="110"/>
      <c r="G46" s="110"/>
      <c r="H46" s="29"/>
    </row>
    <row r="47" spans="1:8" ht="25.05" hidden="1" customHeight="1">
      <c r="A47" s="100">
        <v>7</v>
      </c>
      <c r="B47" s="131"/>
      <c r="C47" s="133"/>
      <c r="D47" s="133"/>
      <c r="E47" s="132" t="s">
        <v>155</v>
      </c>
      <c r="F47" s="110"/>
      <c r="G47" s="110"/>
      <c r="H47" s="29"/>
    </row>
    <row r="48" spans="1:8" ht="25.05" hidden="1" customHeight="1">
      <c r="A48" s="100">
        <v>8</v>
      </c>
      <c r="B48" s="131"/>
      <c r="C48" s="133"/>
      <c r="D48" s="133"/>
      <c r="E48" s="132" t="s">
        <v>155</v>
      </c>
      <c r="F48" s="110"/>
      <c r="G48" s="110"/>
      <c r="H48" s="29"/>
    </row>
    <row r="49" spans="1:8" ht="25.05" hidden="1" customHeight="1">
      <c r="A49" s="100">
        <v>9</v>
      </c>
      <c r="B49" s="131"/>
      <c r="C49" s="133"/>
      <c r="D49" s="133"/>
      <c r="E49" s="132" t="s">
        <v>155</v>
      </c>
      <c r="F49" s="110"/>
      <c r="G49" s="110"/>
      <c r="H49" s="29"/>
    </row>
    <row r="50" spans="1:8" ht="25.05" hidden="1" customHeight="1">
      <c r="A50" s="100">
        <v>10</v>
      </c>
      <c r="B50" s="131"/>
      <c r="C50" s="133"/>
      <c r="D50" s="133"/>
      <c r="E50" s="132" t="s">
        <v>155</v>
      </c>
      <c r="F50" s="110"/>
      <c r="G50" s="110"/>
      <c r="H50" s="29"/>
    </row>
    <row r="51" spans="1:8" ht="25.05" hidden="1" customHeight="1">
      <c r="A51" s="100">
        <v>11</v>
      </c>
      <c r="B51" s="131"/>
      <c r="C51" s="133"/>
      <c r="D51" s="133"/>
      <c r="E51" s="132" t="s">
        <v>155</v>
      </c>
      <c r="F51" s="110"/>
      <c r="G51" s="110"/>
      <c r="H51" s="29"/>
    </row>
    <row r="52" spans="1:8" ht="25.05" hidden="1" customHeight="1">
      <c r="A52" s="100">
        <v>12</v>
      </c>
      <c r="B52" s="131"/>
      <c r="C52" s="133"/>
      <c r="D52" s="133"/>
      <c r="E52" s="132" t="s">
        <v>155</v>
      </c>
      <c r="F52" s="110"/>
      <c r="G52" s="110"/>
      <c r="H52" s="29"/>
    </row>
    <row r="53" spans="1:8" ht="25.05" hidden="1" customHeight="1">
      <c r="A53" s="100">
        <v>13</v>
      </c>
      <c r="B53" s="131"/>
      <c r="C53" s="133"/>
      <c r="D53" s="133"/>
      <c r="E53" s="132" t="s">
        <v>155</v>
      </c>
      <c r="F53" s="110"/>
      <c r="G53" s="110"/>
      <c r="H53" s="29"/>
    </row>
    <row r="54" spans="1:8" ht="25.05" hidden="1" customHeight="1">
      <c r="A54" s="100">
        <v>14</v>
      </c>
      <c r="B54" s="131"/>
      <c r="C54" s="133"/>
      <c r="D54" s="133"/>
      <c r="E54" s="132" t="s">
        <v>155</v>
      </c>
      <c r="F54" s="110"/>
      <c r="G54" s="110"/>
      <c r="H54" s="29"/>
    </row>
    <row r="55" spans="1:8" ht="25.05" hidden="1" customHeight="1">
      <c r="A55" s="100">
        <v>15</v>
      </c>
      <c r="B55" s="131"/>
      <c r="C55" s="133"/>
      <c r="D55" s="133"/>
      <c r="E55" s="132" t="s">
        <v>155</v>
      </c>
      <c r="F55" s="110"/>
      <c r="G55" s="110"/>
      <c r="H55" s="29"/>
    </row>
    <row r="56" spans="1:8" ht="25.05" hidden="1" customHeight="1">
      <c r="A56" s="100">
        <v>16</v>
      </c>
      <c r="B56" s="131"/>
      <c r="C56" s="133"/>
      <c r="D56" s="133"/>
      <c r="E56" s="132" t="s">
        <v>155</v>
      </c>
      <c r="F56" s="110"/>
      <c r="G56" s="110"/>
      <c r="H56" s="29"/>
    </row>
    <row r="57" spans="1:8" ht="25.05" hidden="1" customHeight="1">
      <c r="A57" s="100">
        <v>17</v>
      </c>
      <c r="B57" s="131"/>
      <c r="C57" s="133"/>
      <c r="D57" s="133"/>
      <c r="E57" s="132" t="s">
        <v>155</v>
      </c>
      <c r="F57" s="110"/>
      <c r="G57" s="110"/>
      <c r="H57" s="29"/>
    </row>
    <row r="58" spans="1:8" ht="25.05" hidden="1" customHeight="1">
      <c r="A58" s="100">
        <v>18</v>
      </c>
      <c r="B58" s="131"/>
      <c r="C58" s="133"/>
      <c r="D58" s="133"/>
      <c r="E58" s="132" t="s">
        <v>155</v>
      </c>
      <c r="F58" s="110"/>
      <c r="G58" s="110"/>
      <c r="H58" s="29"/>
    </row>
    <row r="59" spans="1:8" ht="25.05" hidden="1" customHeight="1">
      <c r="A59" s="100">
        <v>19</v>
      </c>
      <c r="B59" s="131"/>
      <c r="C59" s="133"/>
      <c r="D59" s="133"/>
      <c r="E59" s="132" t="s">
        <v>155</v>
      </c>
      <c r="F59" s="110"/>
      <c r="G59" s="110"/>
      <c r="H59" s="29"/>
    </row>
    <row r="60" spans="1:8" ht="25.05" hidden="1" customHeight="1">
      <c r="A60" s="100">
        <v>20</v>
      </c>
      <c r="B60" s="131"/>
      <c r="C60" s="133"/>
      <c r="D60" s="133"/>
      <c r="E60" s="132" t="s">
        <v>155</v>
      </c>
      <c r="F60" s="110"/>
      <c r="G60" s="110"/>
      <c r="H60" s="29"/>
    </row>
    <row r="61" spans="1:8" ht="25.05" hidden="1" customHeight="1">
      <c r="A61" s="100">
        <v>21</v>
      </c>
      <c r="B61" s="131"/>
      <c r="C61" s="133"/>
      <c r="D61" s="133"/>
      <c r="E61" s="132" t="s">
        <v>155</v>
      </c>
      <c r="F61" s="110"/>
      <c r="G61" s="110"/>
      <c r="H61" s="29"/>
    </row>
    <row r="62" spans="1:8" ht="25.05" hidden="1" customHeight="1">
      <c r="A62" s="100">
        <v>22</v>
      </c>
      <c r="B62" s="131"/>
      <c r="C62" s="133"/>
      <c r="D62" s="133"/>
      <c r="E62" s="132" t="s">
        <v>155</v>
      </c>
      <c r="F62" s="110"/>
      <c r="G62" s="110"/>
      <c r="H62" s="29"/>
    </row>
    <row r="63" spans="1:8" ht="25.05" hidden="1" customHeight="1">
      <c r="A63" s="100">
        <v>23</v>
      </c>
      <c r="B63" s="131"/>
      <c r="C63" s="133"/>
      <c r="D63" s="133"/>
      <c r="E63" s="132" t="s">
        <v>155</v>
      </c>
      <c r="F63" s="110"/>
      <c r="G63" s="110"/>
      <c r="H63" s="29"/>
    </row>
    <row r="64" spans="1:8" ht="25.05" hidden="1" customHeight="1">
      <c r="A64" s="100">
        <v>24</v>
      </c>
      <c r="B64" s="131"/>
      <c r="C64" s="133"/>
      <c r="D64" s="133"/>
      <c r="E64" s="132" t="s">
        <v>155</v>
      </c>
      <c r="F64" s="110"/>
      <c r="G64" s="110"/>
      <c r="H64" s="29"/>
    </row>
    <row r="65" spans="1:8" ht="25.05" hidden="1" customHeight="1">
      <c r="A65" s="100">
        <v>25</v>
      </c>
      <c r="B65" s="131"/>
      <c r="C65" s="133"/>
      <c r="D65" s="133"/>
      <c r="E65" s="132" t="s">
        <v>155</v>
      </c>
      <c r="F65" s="110"/>
      <c r="G65" s="110"/>
      <c r="H65" s="29"/>
    </row>
    <row r="66" spans="1:8" ht="25.05" hidden="1" customHeight="1">
      <c r="A66" s="100">
        <v>26</v>
      </c>
      <c r="B66" s="131"/>
      <c r="C66" s="133"/>
      <c r="D66" s="133"/>
      <c r="E66" s="132" t="s">
        <v>155</v>
      </c>
      <c r="F66" s="110"/>
      <c r="G66" s="110"/>
      <c r="H66" s="29"/>
    </row>
    <row r="67" spans="1:8" ht="25.05" hidden="1" customHeight="1">
      <c r="A67" s="100">
        <v>27</v>
      </c>
      <c r="B67" s="131"/>
      <c r="C67" s="133"/>
      <c r="D67" s="133"/>
      <c r="E67" s="132" t="s">
        <v>155</v>
      </c>
      <c r="F67" s="110"/>
      <c r="G67" s="110"/>
      <c r="H67" s="29"/>
    </row>
    <row r="68" spans="1:8" ht="25.05" hidden="1" customHeight="1">
      <c r="A68" s="100">
        <v>28</v>
      </c>
      <c r="B68" s="131"/>
      <c r="C68" s="133"/>
      <c r="D68" s="133"/>
      <c r="E68" s="132" t="s">
        <v>155</v>
      </c>
      <c r="F68" s="110"/>
      <c r="G68" s="110"/>
      <c r="H68" s="29"/>
    </row>
    <row r="69" spans="1:8" ht="25.05" hidden="1" customHeight="1">
      <c r="A69" s="100">
        <v>29</v>
      </c>
      <c r="B69" s="131"/>
      <c r="C69" s="133"/>
      <c r="D69" s="133"/>
      <c r="E69" s="132" t="s">
        <v>155</v>
      </c>
      <c r="F69" s="110"/>
      <c r="G69" s="110"/>
      <c r="H69" s="29"/>
    </row>
    <row r="70" spans="1:8" ht="25.05" hidden="1" customHeight="1">
      <c r="A70" s="100">
        <v>30</v>
      </c>
      <c r="B70" s="131"/>
      <c r="C70" s="133"/>
      <c r="D70" s="133"/>
      <c r="E70" s="132" t="s">
        <v>155</v>
      </c>
      <c r="F70" s="110"/>
      <c r="G70" s="110"/>
      <c r="H70" s="29"/>
    </row>
    <row r="71" spans="1:8" ht="25.05" hidden="1" customHeight="1">
      <c r="A71" s="100">
        <v>31</v>
      </c>
      <c r="B71" s="131"/>
      <c r="C71" s="133"/>
      <c r="D71" s="133"/>
      <c r="E71" s="132" t="s">
        <v>155</v>
      </c>
      <c r="F71" s="110"/>
      <c r="G71" s="110"/>
      <c r="H71" s="29"/>
    </row>
    <row r="72" spans="1:8" ht="25.05" hidden="1" customHeight="1">
      <c r="A72" s="100">
        <v>32</v>
      </c>
      <c r="B72" s="131"/>
      <c r="C72" s="133"/>
      <c r="D72" s="133"/>
      <c r="E72" s="132" t="s">
        <v>155</v>
      </c>
      <c r="F72" s="110"/>
      <c r="G72" s="110"/>
      <c r="H72" s="29"/>
    </row>
    <row r="73" spans="1:8" ht="25.05" hidden="1" customHeight="1">
      <c r="A73" s="100">
        <v>33</v>
      </c>
      <c r="B73" s="131"/>
      <c r="C73" s="133"/>
      <c r="D73" s="133"/>
      <c r="E73" s="132" t="s">
        <v>155</v>
      </c>
      <c r="F73" s="110"/>
      <c r="G73" s="110"/>
      <c r="H73" s="29"/>
    </row>
    <row r="74" spans="1:8" ht="25.05" hidden="1" customHeight="1">
      <c r="A74" s="100">
        <v>34</v>
      </c>
      <c r="B74" s="131"/>
      <c r="C74" s="133"/>
      <c r="D74" s="133"/>
      <c r="E74" s="132" t="s">
        <v>155</v>
      </c>
      <c r="F74" s="110"/>
      <c r="G74" s="110"/>
      <c r="H74" s="29"/>
    </row>
    <row r="75" spans="1:8" ht="25.05" hidden="1" customHeight="1">
      <c r="A75" s="100">
        <v>35</v>
      </c>
      <c r="B75" s="131"/>
      <c r="C75" s="133"/>
      <c r="D75" s="133"/>
      <c r="E75" s="132" t="s">
        <v>155</v>
      </c>
      <c r="F75" s="110"/>
      <c r="G75" s="110"/>
      <c r="H75" s="29"/>
    </row>
    <row r="76" spans="1:8" ht="25.05" hidden="1" customHeight="1">
      <c r="A76" s="100">
        <v>36</v>
      </c>
      <c r="B76" s="131"/>
      <c r="C76" s="133"/>
      <c r="D76" s="133"/>
      <c r="E76" s="132" t="s">
        <v>155</v>
      </c>
      <c r="F76" s="110"/>
      <c r="G76" s="110"/>
      <c r="H76" s="29"/>
    </row>
    <row r="77" spans="1:8" ht="25.05" hidden="1" customHeight="1">
      <c r="A77" s="100">
        <v>37</v>
      </c>
      <c r="B77" s="131"/>
      <c r="C77" s="133"/>
      <c r="D77" s="133"/>
      <c r="E77" s="132" t="s">
        <v>155</v>
      </c>
      <c r="F77" s="110"/>
      <c r="G77" s="110"/>
      <c r="H77" s="29"/>
    </row>
    <row r="78" spans="1:8" ht="25.05" hidden="1" customHeight="1">
      <c r="A78" s="100">
        <v>38</v>
      </c>
      <c r="B78" s="131"/>
      <c r="C78" s="133"/>
      <c r="D78" s="133"/>
      <c r="E78" s="132" t="s">
        <v>155</v>
      </c>
      <c r="F78" s="110"/>
      <c r="G78" s="110"/>
      <c r="H78" s="29"/>
    </row>
    <row r="79" spans="1:8" ht="25.05" hidden="1" customHeight="1">
      <c r="A79" s="100">
        <v>39</v>
      </c>
      <c r="B79" s="131"/>
      <c r="C79" s="133"/>
      <c r="D79" s="133"/>
      <c r="E79" s="132" t="s">
        <v>155</v>
      </c>
      <c r="F79" s="110"/>
      <c r="G79" s="110"/>
      <c r="H79" s="29"/>
    </row>
    <row r="80" spans="1:8" ht="25.05" hidden="1" customHeight="1">
      <c r="A80" s="100">
        <v>40</v>
      </c>
      <c r="B80" s="131"/>
      <c r="C80" s="133"/>
      <c r="D80" s="133"/>
      <c r="E80" s="132" t="s">
        <v>155</v>
      </c>
      <c r="F80" s="110"/>
      <c r="G80" s="110"/>
      <c r="H80" s="29"/>
    </row>
    <row r="81" spans="1:11" ht="25.05" customHeight="1">
      <c r="A81" s="107" t="s">
        <v>363</v>
      </c>
      <c r="B81" s="105"/>
      <c r="C81" s="106"/>
      <c r="D81" s="106"/>
      <c r="E81" s="104"/>
      <c r="F81" s="27"/>
      <c r="G81" s="27"/>
    </row>
    <row r="83" spans="1:11">
      <c r="A83" s="334" t="s">
        <v>364</v>
      </c>
      <c r="B83" s="334"/>
      <c r="C83" s="334"/>
      <c r="D83" s="334"/>
      <c r="E83" s="334"/>
      <c r="F83" s="334"/>
      <c r="G83" s="334"/>
      <c r="H83" s="334"/>
      <c r="I83" s="334"/>
      <c r="J83" s="334"/>
      <c r="K83" s="334"/>
    </row>
    <row r="84" spans="1:11" ht="153">
      <c r="A84" s="128" t="s">
        <v>150</v>
      </c>
      <c r="B84" s="129" t="s">
        <v>350</v>
      </c>
      <c r="C84" s="130" t="s">
        <v>360</v>
      </c>
      <c r="D84" s="130" t="s">
        <v>156</v>
      </c>
      <c r="E84" s="130" t="s">
        <v>399</v>
      </c>
      <c r="F84" s="130" t="s">
        <v>361</v>
      </c>
      <c r="G84" s="130" t="s">
        <v>494</v>
      </c>
      <c r="H84" s="130" t="s">
        <v>362</v>
      </c>
      <c r="I84" s="130" t="s">
        <v>385</v>
      </c>
      <c r="J84" s="130" t="s">
        <v>386</v>
      </c>
      <c r="K84" s="130" t="s">
        <v>387</v>
      </c>
    </row>
    <row r="85" spans="1:11" ht="20.399999999999999">
      <c r="A85" s="102">
        <f>B41</f>
        <v>0</v>
      </c>
      <c r="B85" s="112"/>
      <c r="C85" s="112"/>
      <c r="D85" s="112"/>
      <c r="E85" s="112"/>
      <c r="F85" s="112"/>
      <c r="G85" s="112"/>
      <c r="H85" s="112"/>
      <c r="I85" s="112"/>
      <c r="J85" s="112"/>
      <c r="K85" s="112"/>
    </row>
    <row r="86" spans="1:11">
      <c r="A86" s="102">
        <f t="shared" ref="A86:A124" si="0">B42</f>
        <v>0</v>
      </c>
      <c r="B86" s="112"/>
      <c r="C86" s="112"/>
      <c r="D86" s="112"/>
      <c r="E86" s="112"/>
      <c r="F86" s="112"/>
      <c r="G86" s="112"/>
      <c r="H86" s="112"/>
      <c r="I86" s="112"/>
      <c r="J86" s="112"/>
      <c r="K86" s="112"/>
    </row>
    <row r="87" spans="1:11">
      <c r="A87" s="102">
        <f t="shared" si="0"/>
        <v>0</v>
      </c>
      <c r="B87" s="112"/>
      <c r="C87" s="112"/>
      <c r="D87" s="112"/>
      <c r="E87" s="112"/>
      <c r="F87" s="112"/>
      <c r="G87" s="112"/>
      <c r="H87" s="112"/>
      <c r="I87" s="112"/>
      <c r="J87" s="112"/>
      <c r="K87" s="112"/>
    </row>
    <row r="88" spans="1:11" hidden="1">
      <c r="A88" s="102">
        <f t="shared" si="0"/>
        <v>0</v>
      </c>
      <c r="B88" s="112" t="s">
        <v>353</v>
      </c>
      <c r="C88" s="112" t="s">
        <v>353</v>
      </c>
      <c r="D88" s="112" t="s">
        <v>353</v>
      </c>
      <c r="E88" s="112" t="s">
        <v>353</v>
      </c>
      <c r="F88" s="112"/>
      <c r="G88" s="112" t="s">
        <v>353</v>
      </c>
      <c r="H88" s="112" t="s">
        <v>353</v>
      </c>
      <c r="I88" s="112" t="s">
        <v>353</v>
      </c>
      <c r="J88" s="112" t="s">
        <v>353</v>
      </c>
      <c r="K88" s="112" t="s">
        <v>353</v>
      </c>
    </row>
    <row r="89" spans="1:11" hidden="1">
      <c r="A89" s="102">
        <f t="shared" si="0"/>
        <v>0</v>
      </c>
      <c r="B89" s="112" t="s">
        <v>353</v>
      </c>
      <c r="C89" s="112" t="s">
        <v>353</v>
      </c>
      <c r="D89" s="112" t="s">
        <v>353</v>
      </c>
      <c r="E89" s="112" t="s">
        <v>353</v>
      </c>
      <c r="F89" s="112"/>
      <c r="G89" s="112" t="s">
        <v>353</v>
      </c>
      <c r="H89" s="112" t="s">
        <v>353</v>
      </c>
      <c r="I89" s="112" t="s">
        <v>353</v>
      </c>
      <c r="J89" s="112" t="s">
        <v>353</v>
      </c>
      <c r="K89" s="112" t="s">
        <v>353</v>
      </c>
    </row>
    <row r="90" spans="1:11" hidden="1">
      <c r="A90" s="102">
        <f t="shared" si="0"/>
        <v>0</v>
      </c>
      <c r="B90" s="112" t="s">
        <v>353</v>
      </c>
      <c r="C90" s="112" t="s">
        <v>353</v>
      </c>
      <c r="D90" s="112" t="s">
        <v>353</v>
      </c>
      <c r="E90" s="112" t="s">
        <v>353</v>
      </c>
      <c r="F90" s="112"/>
      <c r="G90" s="112" t="s">
        <v>353</v>
      </c>
      <c r="H90" s="112" t="s">
        <v>353</v>
      </c>
      <c r="I90" s="112" t="s">
        <v>353</v>
      </c>
      <c r="J90" s="112" t="s">
        <v>353</v>
      </c>
      <c r="K90" s="112" t="s">
        <v>353</v>
      </c>
    </row>
    <row r="91" spans="1:11" hidden="1">
      <c r="A91" s="102">
        <f t="shared" si="0"/>
        <v>0</v>
      </c>
      <c r="B91" s="112" t="s">
        <v>353</v>
      </c>
      <c r="C91" s="112" t="s">
        <v>353</v>
      </c>
      <c r="D91" s="112" t="s">
        <v>353</v>
      </c>
      <c r="E91" s="112" t="s">
        <v>353</v>
      </c>
      <c r="F91" s="112"/>
      <c r="G91" s="112" t="s">
        <v>353</v>
      </c>
      <c r="H91" s="112" t="s">
        <v>353</v>
      </c>
      <c r="I91" s="112" t="s">
        <v>353</v>
      </c>
      <c r="J91" s="112" t="s">
        <v>353</v>
      </c>
      <c r="K91" s="112" t="s">
        <v>353</v>
      </c>
    </row>
    <row r="92" spans="1:11" hidden="1">
      <c r="A92" s="102">
        <f t="shared" si="0"/>
        <v>0</v>
      </c>
      <c r="B92" s="112" t="s">
        <v>353</v>
      </c>
      <c r="C92" s="112" t="s">
        <v>353</v>
      </c>
      <c r="D92" s="112" t="s">
        <v>353</v>
      </c>
      <c r="E92" s="112" t="s">
        <v>353</v>
      </c>
      <c r="F92" s="112"/>
      <c r="G92" s="112" t="s">
        <v>353</v>
      </c>
      <c r="H92" s="112" t="s">
        <v>353</v>
      </c>
      <c r="I92" s="112" t="s">
        <v>353</v>
      </c>
      <c r="J92" s="112" t="s">
        <v>353</v>
      </c>
      <c r="K92" s="112" t="s">
        <v>353</v>
      </c>
    </row>
    <row r="93" spans="1:11" hidden="1">
      <c r="A93" s="102">
        <f t="shared" si="0"/>
        <v>0</v>
      </c>
      <c r="B93" s="112" t="s">
        <v>353</v>
      </c>
      <c r="C93" s="112" t="s">
        <v>353</v>
      </c>
      <c r="D93" s="112" t="s">
        <v>353</v>
      </c>
      <c r="E93" s="112" t="s">
        <v>353</v>
      </c>
      <c r="F93" s="112"/>
      <c r="G93" s="112" t="s">
        <v>353</v>
      </c>
      <c r="H93" s="112" t="s">
        <v>353</v>
      </c>
      <c r="I93" s="112" t="s">
        <v>353</v>
      </c>
      <c r="J93" s="112" t="s">
        <v>353</v>
      </c>
      <c r="K93" s="112" t="s">
        <v>353</v>
      </c>
    </row>
    <row r="94" spans="1:11" hidden="1">
      <c r="A94" s="102">
        <f t="shared" si="0"/>
        <v>0</v>
      </c>
      <c r="B94" s="112" t="s">
        <v>353</v>
      </c>
      <c r="C94" s="112" t="s">
        <v>353</v>
      </c>
      <c r="D94" s="112" t="s">
        <v>353</v>
      </c>
      <c r="E94" s="112" t="s">
        <v>353</v>
      </c>
      <c r="F94" s="112"/>
      <c r="G94" s="112" t="s">
        <v>353</v>
      </c>
      <c r="H94" s="112" t="s">
        <v>353</v>
      </c>
      <c r="I94" s="112" t="s">
        <v>353</v>
      </c>
      <c r="J94" s="112" t="s">
        <v>353</v>
      </c>
      <c r="K94" s="112" t="s">
        <v>353</v>
      </c>
    </row>
    <row r="95" spans="1:11" hidden="1">
      <c r="A95" s="102">
        <f t="shared" si="0"/>
        <v>0</v>
      </c>
      <c r="B95" s="112" t="s">
        <v>353</v>
      </c>
      <c r="C95" s="112" t="s">
        <v>353</v>
      </c>
      <c r="D95" s="112" t="s">
        <v>353</v>
      </c>
      <c r="E95" s="112" t="s">
        <v>353</v>
      </c>
      <c r="F95" s="112"/>
      <c r="G95" s="112" t="s">
        <v>353</v>
      </c>
      <c r="H95" s="112" t="s">
        <v>353</v>
      </c>
      <c r="I95" s="112" t="s">
        <v>353</v>
      </c>
      <c r="J95" s="112" t="s">
        <v>353</v>
      </c>
      <c r="K95" s="112" t="s">
        <v>353</v>
      </c>
    </row>
    <row r="96" spans="1:11" hidden="1">
      <c r="A96" s="102">
        <f t="shared" si="0"/>
        <v>0</v>
      </c>
      <c r="B96" s="112" t="s">
        <v>353</v>
      </c>
      <c r="C96" s="112" t="s">
        <v>353</v>
      </c>
      <c r="D96" s="112" t="s">
        <v>353</v>
      </c>
      <c r="E96" s="112" t="s">
        <v>353</v>
      </c>
      <c r="F96" s="112"/>
      <c r="G96" s="112" t="s">
        <v>353</v>
      </c>
      <c r="H96" s="112" t="s">
        <v>353</v>
      </c>
      <c r="I96" s="112" t="s">
        <v>353</v>
      </c>
      <c r="J96" s="112" t="s">
        <v>353</v>
      </c>
      <c r="K96" s="112" t="s">
        <v>353</v>
      </c>
    </row>
    <row r="97" spans="1:11" hidden="1">
      <c r="A97" s="102">
        <f t="shared" si="0"/>
        <v>0</v>
      </c>
      <c r="B97" s="112" t="s">
        <v>353</v>
      </c>
      <c r="C97" s="112" t="s">
        <v>353</v>
      </c>
      <c r="D97" s="112" t="s">
        <v>353</v>
      </c>
      <c r="E97" s="112" t="s">
        <v>353</v>
      </c>
      <c r="F97" s="112"/>
      <c r="G97" s="112" t="s">
        <v>353</v>
      </c>
      <c r="H97" s="112" t="s">
        <v>353</v>
      </c>
      <c r="I97" s="112" t="s">
        <v>353</v>
      </c>
      <c r="J97" s="112" t="s">
        <v>353</v>
      </c>
      <c r="K97" s="112" t="s">
        <v>353</v>
      </c>
    </row>
    <row r="98" spans="1:11" hidden="1">
      <c r="A98" s="102">
        <f t="shared" si="0"/>
        <v>0</v>
      </c>
      <c r="B98" s="112" t="s">
        <v>353</v>
      </c>
      <c r="C98" s="112" t="s">
        <v>353</v>
      </c>
      <c r="D98" s="112" t="s">
        <v>353</v>
      </c>
      <c r="E98" s="112" t="s">
        <v>353</v>
      </c>
      <c r="F98" s="112"/>
      <c r="G98" s="112" t="s">
        <v>353</v>
      </c>
      <c r="H98" s="112" t="s">
        <v>353</v>
      </c>
      <c r="I98" s="112" t="s">
        <v>353</v>
      </c>
      <c r="J98" s="112" t="s">
        <v>353</v>
      </c>
      <c r="K98" s="112" t="s">
        <v>353</v>
      </c>
    </row>
    <row r="99" spans="1:11" hidden="1">
      <c r="A99" s="102">
        <f t="shared" si="0"/>
        <v>0</v>
      </c>
      <c r="B99" s="112" t="s">
        <v>353</v>
      </c>
      <c r="C99" s="112" t="s">
        <v>353</v>
      </c>
      <c r="D99" s="112" t="s">
        <v>353</v>
      </c>
      <c r="E99" s="112" t="s">
        <v>353</v>
      </c>
      <c r="F99" s="112"/>
      <c r="G99" s="112" t="s">
        <v>353</v>
      </c>
      <c r="H99" s="112" t="s">
        <v>353</v>
      </c>
      <c r="I99" s="112" t="s">
        <v>353</v>
      </c>
      <c r="J99" s="112" t="s">
        <v>353</v>
      </c>
      <c r="K99" s="112" t="s">
        <v>353</v>
      </c>
    </row>
    <row r="100" spans="1:11" hidden="1">
      <c r="A100" s="102">
        <f t="shared" si="0"/>
        <v>0</v>
      </c>
      <c r="B100" s="112" t="s">
        <v>353</v>
      </c>
      <c r="C100" s="112" t="s">
        <v>353</v>
      </c>
      <c r="D100" s="112" t="s">
        <v>353</v>
      </c>
      <c r="E100" s="112" t="s">
        <v>353</v>
      </c>
      <c r="F100" s="112"/>
      <c r="G100" s="112" t="s">
        <v>353</v>
      </c>
      <c r="H100" s="112" t="s">
        <v>353</v>
      </c>
      <c r="I100" s="112" t="s">
        <v>353</v>
      </c>
      <c r="J100" s="112" t="s">
        <v>353</v>
      </c>
      <c r="K100" s="112" t="s">
        <v>353</v>
      </c>
    </row>
    <row r="101" spans="1:11" hidden="1">
      <c r="A101" s="102">
        <f t="shared" si="0"/>
        <v>0</v>
      </c>
      <c r="B101" s="112" t="s">
        <v>353</v>
      </c>
      <c r="C101" s="112" t="s">
        <v>353</v>
      </c>
      <c r="D101" s="112" t="s">
        <v>353</v>
      </c>
      <c r="E101" s="112" t="s">
        <v>353</v>
      </c>
      <c r="F101" s="112"/>
      <c r="G101" s="112" t="s">
        <v>353</v>
      </c>
      <c r="H101" s="112" t="s">
        <v>353</v>
      </c>
      <c r="I101" s="112" t="s">
        <v>353</v>
      </c>
      <c r="J101" s="112" t="s">
        <v>353</v>
      </c>
      <c r="K101" s="112" t="s">
        <v>353</v>
      </c>
    </row>
    <row r="102" spans="1:11" hidden="1">
      <c r="A102" s="102">
        <f t="shared" si="0"/>
        <v>0</v>
      </c>
      <c r="B102" s="112" t="s">
        <v>353</v>
      </c>
      <c r="C102" s="112" t="s">
        <v>353</v>
      </c>
      <c r="D102" s="112" t="s">
        <v>353</v>
      </c>
      <c r="E102" s="112" t="s">
        <v>353</v>
      </c>
      <c r="F102" s="112"/>
      <c r="G102" s="112" t="s">
        <v>353</v>
      </c>
      <c r="H102" s="112" t="s">
        <v>353</v>
      </c>
      <c r="I102" s="112" t="s">
        <v>353</v>
      </c>
      <c r="J102" s="112" t="s">
        <v>353</v>
      </c>
      <c r="K102" s="112" t="s">
        <v>353</v>
      </c>
    </row>
    <row r="103" spans="1:11" hidden="1">
      <c r="A103" s="102">
        <f t="shared" si="0"/>
        <v>0</v>
      </c>
      <c r="B103" s="112" t="s">
        <v>353</v>
      </c>
      <c r="C103" s="112" t="s">
        <v>353</v>
      </c>
      <c r="D103" s="112" t="s">
        <v>353</v>
      </c>
      <c r="E103" s="112" t="s">
        <v>353</v>
      </c>
      <c r="F103" s="112"/>
      <c r="G103" s="112" t="s">
        <v>353</v>
      </c>
      <c r="H103" s="112" t="s">
        <v>353</v>
      </c>
      <c r="I103" s="112" t="s">
        <v>353</v>
      </c>
      <c r="J103" s="112" t="s">
        <v>353</v>
      </c>
      <c r="K103" s="112" t="s">
        <v>353</v>
      </c>
    </row>
    <row r="104" spans="1:11" hidden="1">
      <c r="A104" s="102">
        <f t="shared" si="0"/>
        <v>0</v>
      </c>
      <c r="B104" s="112" t="s">
        <v>353</v>
      </c>
      <c r="C104" s="112" t="s">
        <v>353</v>
      </c>
      <c r="D104" s="112" t="s">
        <v>353</v>
      </c>
      <c r="E104" s="112" t="s">
        <v>353</v>
      </c>
      <c r="F104" s="112"/>
      <c r="G104" s="112" t="s">
        <v>353</v>
      </c>
      <c r="H104" s="112" t="s">
        <v>353</v>
      </c>
      <c r="I104" s="112" t="s">
        <v>353</v>
      </c>
      <c r="J104" s="112" t="s">
        <v>353</v>
      </c>
      <c r="K104" s="112" t="s">
        <v>353</v>
      </c>
    </row>
    <row r="105" spans="1:11" hidden="1">
      <c r="A105" s="102">
        <f t="shared" si="0"/>
        <v>0</v>
      </c>
      <c r="B105" s="112" t="s">
        <v>353</v>
      </c>
      <c r="C105" s="112" t="s">
        <v>353</v>
      </c>
      <c r="D105" s="112" t="s">
        <v>353</v>
      </c>
      <c r="E105" s="112" t="s">
        <v>353</v>
      </c>
      <c r="F105" s="112"/>
      <c r="G105" s="112" t="s">
        <v>353</v>
      </c>
      <c r="H105" s="112" t="s">
        <v>353</v>
      </c>
      <c r="I105" s="112" t="s">
        <v>353</v>
      </c>
      <c r="J105" s="112" t="s">
        <v>353</v>
      </c>
      <c r="K105" s="112" t="s">
        <v>353</v>
      </c>
    </row>
    <row r="106" spans="1:11" hidden="1">
      <c r="A106" s="102">
        <f t="shared" si="0"/>
        <v>0</v>
      </c>
      <c r="B106" s="112" t="s">
        <v>353</v>
      </c>
      <c r="C106" s="112" t="s">
        <v>353</v>
      </c>
      <c r="D106" s="112" t="s">
        <v>353</v>
      </c>
      <c r="E106" s="112" t="s">
        <v>353</v>
      </c>
      <c r="F106" s="112"/>
      <c r="G106" s="112" t="s">
        <v>353</v>
      </c>
      <c r="H106" s="112" t="s">
        <v>353</v>
      </c>
      <c r="I106" s="112" t="s">
        <v>353</v>
      </c>
      <c r="J106" s="112" t="s">
        <v>353</v>
      </c>
      <c r="K106" s="112" t="s">
        <v>353</v>
      </c>
    </row>
    <row r="107" spans="1:11" hidden="1">
      <c r="A107" s="102">
        <f t="shared" si="0"/>
        <v>0</v>
      </c>
      <c r="B107" s="112" t="s">
        <v>353</v>
      </c>
      <c r="C107" s="112" t="s">
        <v>353</v>
      </c>
      <c r="D107" s="112" t="s">
        <v>353</v>
      </c>
      <c r="E107" s="112" t="s">
        <v>353</v>
      </c>
      <c r="F107" s="112"/>
      <c r="G107" s="112" t="s">
        <v>353</v>
      </c>
      <c r="H107" s="112" t="s">
        <v>353</v>
      </c>
      <c r="I107" s="112" t="s">
        <v>353</v>
      </c>
      <c r="J107" s="112" t="s">
        <v>353</v>
      </c>
      <c r="K107" s="112" t="s">
        <v>353</v>
      </c>
    </row>
    <row r="108" spans="1:11" hidden="1">
      <c r="A108" s="102">
        <f t="shared" si="0"/>
        <v>0</v>
      </c>
      <c r="B108" s="112" t="s">
        <v>353</v>
      </c>
      <c r="C108" s="112" t="s">
        <v>353</v>
      </c>
      <c r="D108" s="112" t="s">
        <v>353</v>
      </c>
      <c r="E108" s="112" t="s">
        <v>353</v>
      </c>
      <c r="F108" s="112"/>
      <c r="G108" s="112" t="s">
        <v>353</v>
      </c>
      <c r="H108" s="112" t="s">
        <v>353</v>
      </c>
      <c r="I108" s="112" t="s">
        <v>353</v>
      </c>
      <c r="J108" s="112" t="s">
        <v>353</v>
      </c>
      <c r="K108" s="112" t="s">
        <v>353</v>
      </c>
    </row>
    <row r="109" spans="1:11" hidden="1">
      <c r="A109" s="102">
        <f t="shared" si="0"/>
        <v>0</v>
      </c>
      <c r="B109" s="112" t="s">
        <v>353</v>
      </c>
      <c r="C109" s="112" t="s">
        <v>353</v>
      </c>
      <c r="D109" s="112" t="s">
        <v>353</v>
      </c>
      <c r="E109" s="112" t="s">
        <v>353</v>
      </c>
      <c r="F109" s="112"/>
      <c r="G109" s="112" t="s">
        <v>353</v>
      </c>
      <c r="H109" s="112" t="s">
        <v>353</v>
      </c>
      <c r="I109" s="112" t="s">
        <v>353</v>
      </c>
      <c r="J109" s="112" t="s">
        <v>353</v>
      </c>
      <c r="K109" s="112" t="s">
        <v>353</v>
      </c>
    </row>
    <row r="110" spans="1:11" hidden="1">
      <c r="A110" s="102">
        <f t="shared" si="0"/>
        <v>0</v>
      </c>
      <c r="B110" s="112" t="s">
        <v>353</v>
      </c>
      <c r="C110" s="112" t="s">
        <v>353</v>
      </c>
      <c r="D110" s="112" t="s">
        <v>353</v>
      </c>
      <c r="E110" s="112" t="s">
        <v>353</v>
      </c>
      <c r="F110" s="112"/>
      <c r="G110" s="112" t="s">
        <v>353</v>
      </c>
      <c r="H110" s="112" t="s">
        <v>353</v>
      </c>
      <c r="I110" s="112" t="s">
        <v>353</v>
      </c>
      <c r="J110" s="112" t="s">
        <v>353</v>
      </c>
      <c r="K110" s="112" t="s">
        <v>353</v>
      </c>
    </row>
    <row r="111" spans="1:11" hidden="1">
      <c r="A111" s="102">
        <f t="shared" si="0"/>
        <v>0</v>
      </c>
      <c r="B111" s="112" t="s">
        <v>353</v>
      </c>
      <c r="C111" s="112" t="s">
        <v>353</v>
      </c>
      <c r="D111" s="112" t="s">
        <v>353</v>
      </c>
      <c r="E111" s="112" t="s">
        <v>353</v>
      </c>
      <c r="F111" s="112"/>
      <c r="G111" s="112" t="s">
        <v>353</v>
      </c>
      <c r="H111" s="112" t="s">
        <v>353</v>
      </c>
      <c r="I111" s="112" t="s">
        <v>353</v>
      </c>
      <c r="J111" s="112" t="s">
        <v>353</v>
      </c>
      <c r="K111" s="112" t="s">
        <v>353</v>
      </c>
    </row>
    <row r="112" spans="1:11" hidden="1">
      <c r="A112" s="102">
        <f t="shared" si="0"/>
        <v>0</v>
      </c>
      <c r="B112" s="112" t="s">
        <v>353</v>
      </c>
      <c r="C112" s="112" t="s">
        <v>353</v>
      </c>
      <c r="D112" s="112" t="s">
        <v>353</v>
      </c>
      <c r="E112" s="112" t="s">
        <v>353</v>
      </c>
      <c r="F112" s="112"/>
      <c r="G112" s="112" t="s">
        <v>353</v>
      </c>
      <c r="H112" s="112" t="s">
        <v>353</v>
      </c>
      <c r="I112" s="112" t="s">
        <v>353</v>
      </c>
      <c r="J112" s="112" t="s">
        <v>353</v>
      </c>
      <c r="K112" s="112" t="s">
        <v>353</v>
      </c>
    </row>
    <row r="113" spans="1:11" hidden="1">
      <c r="A113" s="102">
        <f t="shared" si="0"/>
        <v>0</v>
      </c>
      <c r="B113" s="112" t="s">
        <v>353</v>
      </c>
      <c r="C113" s="112" t="s">
        <v>353</v>
      </c>
      <c r="D113" s="112" t="s">
        <v>353</v>
      </c>
      <c r="E113" s="112" t="s">
        <v>353</v>
      </c>
      <c r="F113" s="112"/>
      <c r="G113" s="112" t="s">
        <v>353</v>
      </c>
      <c r="H113" s="112" t="s">
        <v>353</v>
      </c>
      <c r="I113" s="112" t="s">
        <v>353</v>
      </c>
      <c r="J113" s="112" t="s">
        <v>353</v>
      </c>
      <c r="K113" s="112" t="s">
        <v>353</v>
      </c>
    </row>
    <row r="114" spans="1:11" hidden="1">
      <c r="A114" s="102">
        <f t="shared" si="0"/>
        <v>0</v>
      </c>
      <c r="B114" s="112" t="s">
        <v>353</v>
      </c>
      <c r="C114" s="112" t="s">
        <v>353</v>
      </c>
      <c r="D114" s="112" t="s">
        <v>353</v>
      </c>
      <c r="E114" s="112" t="s">
        <v>353</v>
      </c>
      <c r="F114" s="112"/>
      <c r="G114" s="112" t="s">
        <v>353</v>
      </c>
      <c r="H114" s="112" t="s">
        <v>353</v>
      </c>
      <c r="I114" s="112" t="s">
        <v>353</v>
      </c>
      <c r="J114" s="112" t="s">
        <v>353</v>
      </c>
      <c r="K114" s="112" t="s">
        <v>353</v>
      </c>
    </row>
    <row r="115" spans="1:11" hidden="1">
      <c r="A115" s="102">
        <f t="shared" si="0"/>
        <v>0</v>
      </c>
      <c r="B115" s="112" t="s">
        <v>353</v>
      </c>
      <c r="C115" s="112" t="s">
        <v>353</v>
      </c>
      <c r="D115" s="112" t="s">
        <v>353</v>
      </c>
      <c r="E115" s="112" t="s">
        <v>353</v>
      </c>
      <c r="F115" s="112"/>
      <c r="G115" s="112" t="s">
        <v>353</v>
      </c>
      <c r="H115" s="112" t="s">
        <v>353</v>
      </c>
      <c r="I115" s="112" t="s">
        <v>353</v>
      </c>
      <c r="J115" s="112" t="s">
        <v>353</v>
      </c>
      <c r="K115" s="112" t="s">
        <v>353</v>
      </c>
    </row>
    <row r="116" spans="1:11" hidden="1">
      <c r="A116" s="102">
        <f t="shared" si="0"/>
        <v>0</v>
      </c>
      <c r="B116" s="112" t="s">
        <v>353</v>
      </c>
      <c r="C116" s="112" t="s">
        <v>353</v>
      </c>
      <c r="D116" s="112" t="s">
        <v>353</v>
      </c>
      <c r="E116" s="112" t="s">
        <v>353</v>
      </c>
      <c r="F116" s="112"/>
      <c r="G116" s="112" t="s">
        <v>353</v>
      </c>
      <c r="H116" s="112" t="s">
        <v>353</v>
      </c>
      <c r="I116" s="112" t="s">
        <v>353</v>
      </c>
      <c r="J116" s="112" t="s">
        <v>353</v>
      </c>
      <c r="K116" s="112" t="s">
        <v>353</v>
      </c>
    </row>
    <row r="117" spans="1:11" hidden="1">
      <c r="A117" s="102">
        <f t="shared" si="0"/>
        <v>0</v>
      </c>
      <c r="B117" s="112" t="s">
        <v>353</v>
      </c>
      <c r="C117" s="112" t="s">
        <v>353</v>
      </c>
      <c r="D117" s="112" t="s">
        <v>353</v>
      </c>
      <c r="E117" s="112" t="s">
        <v>353</v>
      </c>
      <c r="F117" s="112"/>
      <c r="G117" s="112" t="s">
        <v>353</v>
      </c>
      <c r="H117" s="112" t="s">
        <v>353</v>
      </c>
      <c r="I117" s="112" t="s">
        <v>353</v>
      </c>
      <c r="J117" s="112" t="s">
        <v>353</v>
      </c>
      <c r="K117" s="112" t="s">
        <v>353</v>
      </c>
    </row>
    <row r="118" spans="1:11" hidden="1">
      <c r="A118" s="102">
        <f t="shared" si="0"/>
        <v>0</v>
      </c>
      <c r="B118" s="112" t="s">
        <v>353</v>
      </c>
      <c r="C118" s="112" t="s">
        <v>353</v>
      </c>
      <c r="D118" s="112" t="s">
        <v>353</v>
      </c>
      <c r="E118" s="112" t="s">
        <v>353</v>
      </c>
      <c r="F118" s="112"/>
      <c r="G118" s="112" t="s">
        <v>353</v>
      </c>
      <c r="H118" s="112" t="s">
        <v>353</v>
      </c>
      <c r="I118" s="112" t="s">
        <v>353</v>
      </c>
      <c r="J118" s="112" t="s">
        <v>353</v>
      </c>
      <c r="K118" s="112" t="s">
        <v>353</v>
      </c>
    </row>
    <row r="119" spans="1:11" hidden="1">
      <c r="A119" s="102">
        <f t="shared" si="0"/>
        <v>0</v>
      </c>
      <c r="B119" s="112" t="s">
        <v>353</v>
      </c>
      <c r="C119" s="112" t="s">
        <v>353</v>
      </c>
      <c r="D119" s="112" t="s">
        <v>353</v>
      </c>
      <c r="E119" s="112" t="s">
        <v>353</v>
      </c>
      <c r="F119" s="112"/>
      <c r="G119" s="112" t="s">
        <v>353</v>
      </c>
      <c r="H119" s="112" t="s">
        <v>353</v>
      </c>
      <c r="I119" s="112" t="s">
        <v>353</v>
      </c>
      <c r="J119" s="112" t="s">
        <v>353</v>
      </c>
      <c r="K119" s="112" t="s">
        <v>353</v>
      </c>
    </row>
    <row r="120" spans="1:11" hidden="1">
      <c r="A120" s="102">
        <f t="shared" si="0"/>
        <v>0</v>
      </c>
      <c r="B120" s="112" t="s">
        <v>353</v>
      </c>
      <c r="C120" s="112" t="s">
        <v>353</v>
      </c>
      <c r="D120" s="112" t="s">
        <v>353</v>
      </c>
      <c r="E120" s="112" t="s">
        <v>353</v>
      </c>
      <c r="F120" s="112"/>
      <c r="G120" s="112" t="s">
        <v>353</v>
      </c>
      <c r="H120" s="112" t="s">
        <v>353</v>
      </c>
      <c r="I120" s="112" t="s">
        <v>353</v>
      </c>
      <c r="J120" s="112" t="s">
        <v>353</v>
      </c>
      <c r="K120" s="112" t="s">
        <v>353</v>
      </c>
    </row>
    <row r="121" spans="1:11" hidden="1">
      <c r="A121" s="102">
        <f t="shared" si="0"/>
        <v>0</v>
      </c>
      <c r="B121" s="112" t="s">
        <v>353</v>
      </c>
      <c r="C121" s="112" t="s">
        <v>353</v>
      </c>
      <c r="D121" s="112" t="s">
        <v>353</v>
      </c>
      <c r="E121" s="112" t="s">
        <v>353</v>
      </c>
      <c r="F121" s="112"/>
      <c r="G121" s="112" t="s">
        <v>353</v>
      </c>
      <c r="H121" s="112" t="s">
        <v>353</v>
      </c>
      <c r="I121" s="112" t="s">
        <v>353</v>
      </c>
      <c r="J121" s="112" t="s">
        <v>353</v>
      </c>
      <c r="K121" s="112" t="s">
        <v>353</v>
      </c>
    </row>
    <row r="122" spans="1:11" hidden="1">
      <c r="A122" s="102">
        <f t="shared" si="0"/>
        <v>0</v>
      </c>
      <c r="B122" s="112" t="s">
        <v>353</v>
      </c>
      <c r="C122" s="112" t="s">
        <v>353</v>
      </c>
      <c r="D122" s="112" t="s">
        <v>353</v>
      </c>
      <c r="E122" s="112" t="s">
        <v>353</v>
      </c>
      <c r="F122" s="112"/>
      <c r="G122" s="112" t="s">
        <v>353</v>
      </c>
      <c r="H122" s="112" t="s">
        <v>353</v>
      </c>
      <c r="I122" s="112" t="s">
        <v>353</v>
      </c>
      <c r="J122" s="112" t="s">
        <v>353</v>
      </c>
      <c r="K122" s="112" t="s">
        <v>353</v>
      </c>
    </row>
    <row r="123" spans="1:11" hidden="1">
      <c r="A123" s="102">
        <f t="shared" si="0"/>
        <v>0</v>
      </c>
      <c r="B123" s="112" t="s">
        <v>353</v>
      </c>
      <c r="C123" s="112" t="s">
        <v>353</v>
      </c>
      <c r="D123" s="112" t="s">
        <v>353</v>
      </c>
      <c r="E123" s="112" t="s">
        <v>353</v>
      </c>
      <c r="F123" s="112"/>
      <c r="G123" s="112" t="s">
        <v>353</v>
      </c>
      <c r="H123" s="112" t="s">
        <v>353</v>
      </c>
      <c r="I123" s="112" t="s">
        <v>353</v>
      </c>
      <c r="J123" s="112" t="s">
        <v>353</v>
      </c>
      <c r="K123" s="112" t="s">
        <v>353</v>
      </c>
    </row>
    <row r="124" spans="1:11" hidden="1">
      <c r="A124" s="102">
        <f t="shared" si="0"/>
        <v>0</v>
      </c>
      <c r="B124" s="112" t="s">
        <v>353</v>
      </c>
      <c r="C124" s="112" t="s">
        <v>353</v>
      </c>
      <c r="D124" s="112" t="s">
        <v>353</v>
      </c>
      <c r="E124" s="112" t="s">
        <v>353</v>
      </c>
      <c r="F124" s="112"/>
      <c r="G124" s="112" t="s">
        <v>353</v>
      </c>
      <c r="H124" s="112" t="s">
        <v>353</v>
      </c>
      <c r="I124" s="112" t="s">
        <v>353</v>
      </c>
      <c r="J124" s="112" t="s">
        <v>353</v>
      </c>
      <c r="K124" s="112" t="s">
        <v>353</v>
      </c>
    </row>
    <row r="125" spans="1:11" ht="10.8" thickBot="1">
      <c r="A125" s="107" t="s">
        <v>363</v>
      </c>
    </row>
    <row r="126" spans="1:11" ht="37.950000000000003" customHeight="1">
      <c r="A126" s="290" t="s">
        <v>365</v>
      </c>
      <c r="B126" s="291"/>
      <c r="C126" s="291"/>
      <c r="D126" s="291"/>
      <c r="E126" s="291"/>
      <c r="F126" s="291"/>
      <c r="G126" s="291"/>
      <c r="H126" s="291"/>
      <c r="I126" s="291"/>
      <c r="J126" s="291"/>
      <c r="K126" s="292"/>
    </row>
    <row r="127" spans="1:11">
      <c r="A127" s="146"/>
      <c r="B127" s="27"/>
      <c r="C127" s="27"/>
      <c r="D127" s="27"/>
      <c r="E127" s="27"/>
      <c r="F127" s="27"/>
      <c r="G127" s="134"/>
      <c r="H127" s="134"/>
      <c r="J127" s="134"/>
      <c r="K127" s="147"/>
    </row>
    <row r="128" spans="1:11" ht="16.95" customHeight="1">
      <c r="A128" s="148" t="s">
        <v>389</v>
      </c>
      <c r="B128" s="254" t="s">
        <v>390</v>
      </c>
      <c r="C128" s="254"/>
      <c r="D128" s="254"/>
      <c r="E128" s="254"/>
      <c r="F128" s="254"/>
      <c r="G128" s="254"/>
      <c r="H128" s="254"/>
      <c r="I128" s="254"/>
      <c r="J128" s="254"/>
      <c r="K128" s="317"/>
    </row>
    <row r="129" spans="1:11" ht="25.95" customHeight="1">
      <c r="A129" s="318" t="s">
        <v>388</v>
      </c>
      <c r="B129" s="319"/>
      <c r="C129" s="319"/>
      <c r="D129" s="319"/>
      <c r="E129" s="319"/>
      <c r="F129" s="319"/>
      <c r="G129" s="319"/>
      <c r="H129" s="319"/>
      <c r="J129" s="293" t="s">
        <v>391</v>
      </c>
      <c r="K129" s="294"/>
    </row>
    <row r="130" spans="1:11" ht="30.6">
      <c r="A130" s="149" t="s">
        <v>0</v>
      </c>
      <c r="B130" s="67" t="s">
        <v>355</v>
      </c>
      <c r="C130" s="67" t="s">
        <v>257</v>
      </c>
      <c r="D130" s="67" t="s">
        <v>258</v>
      </c>
      <c r="E130" s="67" t="s">
        <v>259</v>
      </c>
      <c r="F130" s="67" t="s">
        <v>260</v>
      </c>
      <c r="G130" s="67" t="s">
        <v>340</v>
      </c>
      <c r="H130" s="142" t="s">
        <v>341</v>
      </c>
      <c r="J130" s="84" t="s">
        <v>488</v>
      </c>
      <c r="K130" s="207">
        <f>'50001'!H42</f>
        <v>0</v>
      </c>
    </row>
    <row r="131" spans="1:11" ht="10.8">
      <c r="A131" s="83">
        <v>1</v>
      </c>
      <c r="B131" s="86"/>
      <c r="C131" s="28"/>
      <c r="D131" s="28"/>
      <c r="E131" s="87"/>
      <c r="F131" s="88"/>
      <c r="G131" s="85"/>
      <c r="H131" s="30" t="b">
        <v>0</v>
      </c>
      <c r="K131" s="150"/>
    </row>
    <row r="132" spans="1:11" ht="10.8">
      <c r="A132" s="83">
        <v>2</v>
      </c>
      <c r="B132" s="86"/>
      <c r="C132" s="28"/>
      <c r="D132" s="28"/>
      <c r="E132" s="87"/>
      <c r="F132" s="88"/>
      <c r="G132" s="85"/>
      <c r="H132" s="30" t="b">
        <v>0</v>
      </c>
      <c r="K132" s="150"/>
    </row>
    <row r="133" spans="1:11" ht="10.8">
      <c r="A133" s="83">
        <v>3</v>
      </c>
      <c r="B133" s="86"/>
      <c r="C133" s="28"/>
      <c r="D133" s="28"/>
      <c r="E133" s="87"/>
      <c r="F133" s="88"/>
      <c r="G133" s="85"/>
      <c r="H133" s="30" t="b">
        <v>0</v>
      </c>
      <c r="K133" s="150"/>
    </row>
    <row r="134" spans="1:11" ht="10.8">
      <c r="A134" s="83">
        <v>4</v>
      </c>
      <c r="B134" s="86"/>
      <c r="C134" s="28"/>
      <c r="D134" s="28"/>
      <c r="E134" s="87"/>
      <c r="F134" s="88"/>
      <c r="G134" s="85"/>
      <c r="H134" s="30" t="b">
        <v>0</v>
      </c>
      <c r="K134" s="150"/>
    </row>
    <row r="135" spans="1:11" ht="10.8">
      <c r="A135" s="83">
        <v>5</v>
      </c>
      <c r="B135" s="86"/>
      <c r="C135" s="28"/>
      <c r="D135" s="28"/>
      <c r="E135" s="87"/>
      <c r="F135" s="88"/>
      <c r="G135" s="85"/>
      <c r="H135" s="30" t="b">
        <v>0</v>
      </c>
      <c r="K135" s="150"/>
    </row>
    <row r="136" spans="1:11" ht="10.8">
      <c r="A136" s="83">
        <v>6</v>
      </c>
      <c r="B136" s="86"/>
      <c r="C136" s="28"/>
      <c r="D136" s="28"/>
      <c r="E136" s="87"/>
      <c r="F136" s="88"/>
      <c r="G136" s="85"/>
      <c r="H136" s="30" t="b">
        <v>0</v>
      </c>
      <c r="K136" s="150"/>
    </row>
    <row r="137" spans="1:11" ht="10.8">
      <c r="A137" s="83">
        <v>7</v>
      </c>
      <c r="B137" s="86"/>
      <c r="C137" s="28"/>
      <c r="D137" s="28"/>
      <c r="E137" s="87"/>
      <c r="F137" s="88"/>
      <c r="G137" s="85"/>
      <c r="H137" s="30" t="b">
        <v>0</v>
      </c>
      <c r="K137" s="150"/>
    </row>
    <row r="138" spans="1:11" ht="10.8">
      <c r="A138" s="73"/>
      <c r="B138" s="297" t="s">
        <v>270</v>
      </c>
      <c r="C138" s="297"/>
      <c r="D138" s="297"/>
      <c r="E138" s="297"/>
      <c r="F138" s="89">
        <f>SUM(F131:F137)</f>
        <v>0</v>
      </c>
      <c r="G138" s="85">
        <f>SUM(G131:G137)</f>
        <v>0</v>
      </c>
      <c r="H138" s="144"/>
      <c r="K138" s="150"/>
    </row>
    <row r="139" spans="1:11" ht="10.8">
      <c r="A139" s="73"/>
      <c r="B139" s="297" t="s">
        <v>271</v>
      </c>
      <c r="C139" s="297"/>
      <c r="D139" s="297"/>
      <c r="E139" s="297"/>
      <c r="F139" s="89">
        <f>F138*0.041868</f>
        <v>0</v>
      </c>
      <c r="G139" s="143"/>
      <c r="H139" s="143"/>
      <c r="K139" s="150"/>
    </row>
    <row r="140" spans="1:11">
      <c r="A140" s="146"/>
      <c r="B140" s="27"/>
      <c r="C140" s="27"/>
      <c r="D140" s="27"/>
      <c r="E140" s="27"/>
      <c r="F140" s="27"/>
      <c r="G140" s="134"/>
      <c r="H140" s="134"/>
      <c r="K140" s="150"/>
    </row>
    <row r="141" spans="1:11" ht="16.95" customHeight="1">
      <c r="A141" s="148" t="s">
        <v>392</v>
      </c>
      <c r="B141" s="316"/>
      <c r="C141" s="316"/>
      <c r="D141" s="316"/>
      <c r="E141" s="316"/>
      <c r="F141" s="316"/>
      <c r="G141" s="316"/>
      <c r="H141" s="316"/>
      <c r="I141" s="254"/>
      <c r="J141" s="254"/>
      <c r="K141" s="317"/>
    </row>
    <row r="142" spans="1:11" ht="25.95" customHeight="1">
      <c r="A142" s="318" t="s">
        <v>388</v>
      </c>
      <c r="B142" s="319"/>
      <c r="C142" s="319"/>
      <c r="D142" s="319"/>
      <c r="E142" s="319"/>
      <c r="F142" s="319"/>
      <c r="G142" s="319"/>
      <c r="H142" s="319"/>
      <c r="J142" s="293" t="s">
        <v>391</v>
      </c>
      <c r="K142" s="294"/>
    </row>
    <row r="143" spans="1:11" ht="30.6">
      <c r="A143" s="149" t="s">
        <v>0</v>
      </c>
      <c r="B143" s="67" t="s">
        <v>355</v>
      </c>
      <c r="C143" s="67" t="s">
        <v>257</v>
      </c>
      <c r="D143" s="67" t="s">
        <v>258</v>
      </c>
      <c r="E143" s="67" t="s">
        <v>259</v>
      </c>
      <c r="F143" s="67" t="s">
        <v>260</v>
      </c>
      <c r="G143" s="67" t="s">
        <v>340</v>
      </c>
      <c r="H143" s="142" t="s">
        <v>341</v>
      </c>
      <c r="J143" s="84" t="s">
        <v>488</v>
      </c>
      <c r="K143" s="136"/>
    </row>
    <row r="144" spans="1:11" ht="12">
      <c r="A144" s="83">
        <v>1</v>
      </c>
      <c r="B144" s="86"/>
      <c r="C144" s="28" t="s">
        <v>339</v>
      </c>
      <c r="D144" s="28" t="s">
        <v>261</v>
      </c>
      <c r="E144" s="87">
        <v>0.82499999999999996</v>
      </c>
      <c r="F144" s="88">
        <f>B144*E144/1000</f>
        <v>0</v>
      </c>
      <c r="G144" s="85" t="e">
        <f>F144/F151*100</f>
        <v>#DIV/0!</v>
      </c>
      <c r="H144" s="30" t="b">
        <v>0</v>
      </c>
      <c r="K144" s="150"/>
    </row>
    <row r="145" spans="1:11" ht="10.8">
      <c r="A145" s="83">
        <v>2</v>
      </c>
      <c r="B145" s="86"/>
      <c r="C145" s="28" t="s">
        <v>262</v>
      </c>
      <c r="D145" s="28" t="s">
        <v>263</v>
      </c>
      <c r="E145" s="87">
        <v>8.5999999999999993E-2</v>
      </c>
      <c r="F145" s="88">
        <f t="shared" ref="F145" si="1">B145*E145/1000</f>
        <v>0</v>
      </c>
      <c r="G145" s="85" t="e">
        <f>F145/F151*100</f>
        <v>#DIV/0!</v>
      </c>
      <c r="H145" s="30" t="b">
        <v>0</v>
      </c>
      <c r="K145" s="150"/>
    </row>
    <row r="146" spans="1:11" ht="10.8">
      <c r="A146" s="83">
        <v>3</v>
      </c>
      <c r="B146" s="86"/>
      <c r="C146" s="28" t="s">
        <v>264</v>
      </c>
      <c r="D146" s="28" t="s">
        <v>265</v>
      </c>
      <c r="E146" s="87">
        <v>1.02</v>
      </c>
      <c r="F146" s="88">
        <f t="shared" ref="F146" si="2">B146*E146</f>
        <v>0</v>
      </c>
      <c r="G146" s="85" t="e">
        <f>F146/F151*100</f>
        <v>#DIV/0!</v>
      </c>
      <c r="H146" s="30" t="b">
        <v>0</v>
      </c>
      <c r="K146" s="150"/>
    </row>
    <row r="147" spans="1:11" ht="10.8">
      <c r="A147" s="83">
        <v>4</v>
      </c>
      <c r="B147" s="86"/>
      <c r="C147" s="28" t="s">
        <v>266</v>
      </c>
      <c r="D147" s="28" t="s">
        <v>265</v>
      </c>
      <c r="E147" s="87">
        <v>1.1955880000000001</v>
      </c>
      <c r="F147" s="88">
        <f>B147*(1/E147)/1000</f>
        <v>0</v>
      </c>
      <c r="G147" s="85" t="e">
        <f>F147/F151*100</f>
        <v>#DIV/0!</v>
      </c>
      <c r="H147" s="30" t="b">
        <v>0</v>
      </c>
      <c r="K147" s="150"/>
    </row>
    <row r="148" spans="1:11" ht="10.8">
      <c r="A148" s="83">
        <v>5</v>
      </c>
      <c r="B148" s="86"/>
      <c r="C148" s="28" t="s">
        <v>264</v>
      </c>
      <c r="D148" s="28" t="s">
        <v>267</v>
      </c>
      <c r="E148" s="87">
        <v>1.04</v>
      </c>
      <c r="F148" s="88">
        <f t="shared" ref="F148" si="3">B148*E148</f>
        <v>0</v>
      </c>
      <c r="G148" s="85" t="e">
        <f>F148/F151*100</f>
        <v>#DIV/0!</v>
      </c>
      <c r="H148" s="30" t="b">
        <v>0</v>
      </c>
      <c r="K148" s="150"/>
    </row>
    <row r="149" spans="1:11" ht="10.8">
      <c r="A149" s="83">
        <v>6</v>
      </c>
      <c r="B149" s="86"/>
      <c r="C149" s="28" t="s">
        <v>264</v>
      </c>
      <c r="D149" s="28" t="s">
        <v>268</v>
      </c>
      <c r="E149" s="87">
        <v>0.61</v>
      </c>
      <c r="F149" s="88">
        <f>B149*E149</f>
        <v>0</v>
      </c>
      <c r="G149" s="85" t="e">
        <f>F149/F151*100</f>
        <v>#DIV/0!</v>
      </c>
      <c r="H149" s="30" t="b">
        <v>0</v>
      </c>
      <c r="K149" s="150"/>
    </row>
    <row r="150" spans="1:11" ht="10.8">
      <c r="A150" s="83">
        <v>7</v>
      </c>
      <c r="B150" s="86"/>
      <c r="C150" s="28" t="s">
        <v>264</v>
      </c>
      <c r="D150" s="28" t="s">
        <v>269</v>
      </c>
      <c r="E150" s="87">
        <v>0.72</v>
      </c>
      <c r="F150" s="88">
        <f t="shared" ref="F150" si="4">B150*E150</f>
        <v>0</v>
      </c>
      <c r="G150" s="85" t="e">
        <f>F150/F151*100</f>
        <v>#DIV/0!</v>
      </c>
      <c r="H150" s="30" t="b">
        <v>0</v>
      </c>
      <c r="K150" s="150"/>
    </row>
    <row r="151" spans="1:11" ht="10.8">
      <c r="A151" s="73"/>
      <c r="B151" s="297" t="s">
        <v>270</v>
      </c>
      <c r="C151" s="297"/>
      <c r="D151" s="297"/>
      <c r="E151" s="297"/>
      <c r="F151" s="89">
        <f>SUM(F144:F150)</f>
        <v>0</v>
      </c>
      <c r="G151" s="85" t="e">
        <f>SUM(G144:G150)</f>
        <v>#DIV/0!</v>
      </c>
      <c r="H151" s="144"/>
      <c r="K151" s="150"/>
    </row>
    <row r="152" spans="1:11" ht="10.8">
      <c r="A152" s="73"/>
      <c r="B152" s="297" t="s">
        <v>271</v>
      </c>
      <c r="C152" s="297"/>
      <c r="D152" s="297"/>
      <c r="E152" s="297"/>
      <c r="F152" s="89">
        <f>F151*0.041868</f>
        <v>0</v>
      </c>
      <c r="G152" s="143"/>
      <c r="H152" s="143"/>
      <c r="K152" s="150"/>
    </row>
    <row r="153" spans="1:11" ht="10.8">
      <c r="A153" s="151" t="s">
        <v>363</v>
      </c>
      <c r="B153" s="139"/>
      <c r="C153" s="139"/>
      <c r="D153" s="139"/>
      <c r="E153" s="139"/>
      <c r="F153" s="137"/>
      <c r="G153" s="20"/>
      <c r="H153" s="20"/>
      <c r="K153" s="150"/>
    </row>
    <row r="154" spans="1:11" ht="16.95" hidden="1" customHeight="1">
      <c r="A154" s="145" t="s">
        <v>393</v>
      </c>
      <c r="B154" s="316"/>
      <c r="C154" s="316"/>
      <c r="D154" s="316"/>
      <c r="E154" s="316"/>
      <c r="F154" s="316"/>
      <c r="G154" s="316"/>
      <c r="H154" s="316"/>
      <c r="I154" s="254"/>
      <c r="J154" s="254"/>
      <c r="K154" s="317"/>
    </row>
    <row r="155" spans="1:11" ht="25.95" hidden="1" customHeight="1">
      <c r="A155" s="318" t="s">
        <v>388</v>
      </c>
      <c r="B155" s="319"/>
      <c r="C155" s="319"/>
      <c r="D155" s="319"/>
      <c r="E155" s="319"/>
      <c r="F155" s="319"/>
      <c r="G155" s="319"/>
      <c r="H155" s="319"/>
      <c r="J155" s="293" t="s">
        <v>391</v>
      </c>
      <c r="K155" s="294"/>
    </row>
    <row r="156" spans="1:11" ht="30.6" hidden="1">
      <c r="A156" s="149" t="s">
        <v>0</v>
      </c>
      <c r="B156" s="67" t="s">
        <v>355</v>
      </c>
      <c r="C156" s="67" t="s">
        <v>257</v>
      </c>
      <c r="D156" s="67" t="s">
        <v>258</v>
      </c>
      <c r="E156" s="67" t="s">
        <v>259</v>
      </c>
      <c r="F156" s="67" t="s">
        <v>260</v>
      </c>
      <c r="G156" s="67" t="s">
        <v>340</v>
      </c>
      <c r="H156" s="142" t="s">
        <v>341</v>
      </c>
      <c r="J156" s="84" t="s">
        <v>488</v>
      </c>
      <c r="K156" s="136"/>
    </row>
    <row r="157" spans="1:11" ht="12" hidden="1">
      <c r="A157" s="83">
        <v>1</v>
      </c>
      <c r="B157" s="86"/>
      <c r="C157" s="28" t="s">
        <v>339</v>
      </c>
      <c r="D157" s="28" t="s">
        <v>261</v>
      </c>
      <c r="E157" s="87">
        <v>0.82499999999999996</v>
      </c>
      <c r="F157" s="88">
        <f>B157*E157/1000</f>
        <v>0</v>
      </c>
      <c r="G157" s="85" t="e">
        <f>F157/F164*100</f>
        <v>#DIV/0!</v>
      </c>
      <c r="H157" s="30" t="b">
        <v>0</v>
      </c>
      <c r="K157" s="150"/>
    </row>
    <row r="158" spans="1:11" ht="10.8" hidden="1">
      <c r="A158" s="83">
        <v>2</v>
      </c>
      <c r="B158" s="86"/>
      <c r="C158" s="28" t="s">
        <v>262</v>
      </c>
      <c r="D158" s="28" t="s">
        <v>263</v>
      </c>
      <c r="E158" s="87">
        <v>8.5999999999999993E-2</v>
      </c>
      <c r="F158" s="88">
        <f t="shared" ref="F158" si="5">B158*E158/1000</f>
        <v>0</v>
      </c>
      <c r="G158" s="85" t="e">
        <f>F158/F164*100</f>
        <v>#DIV/0!</v>
      </c>
      <c r="H158" s="30" t="b">
        <v>0</v>
      </c>
      <c r="K158" s="150"/>
    </row>
    <row r="159" spans="1:11" ht="10.8" hidden="1">
      <c r="A159" s="83">
        <v>3</v>
      </c>
      <c r="B159" s="86"/>
      <c r="C159" s="28" t="s">
        <v>264</v>
      </c>
      <c r="D159" s="28" t="s">
        <v>265</v>
      </c>
      <c r="E159" s="87">
        <v>1.02</v>
      </c>
      <c r="F159" s="88">
        <f t="shared" ref="F159" si="6">B159*E159</f>
        <v>0</v>
      </c>
      <c r="G159" s="85" t="e">
        <f>F159/F164*100</f>
        <v>#DIV/0!</v>
      </c>
      <c r="H159" s="30" t="b">
        <v>0</v>
      </c>
      <c r="K159" s="150"/>
    </row>
    <row r="160" spans="1:11" ht="10.8" hidden="1">
      <c r="A160" s="83">
        <v>4</v>
      </c>
      <c r="B160" s="86"/>
      <c r="C160" s="28" t="s">
        <v>266</v>
      </c>
      <c r="D160" s="28" t="s">
        <v>265</v>
      </c>
      <c r="E160" s="87">
        <v>1.1955880000000001</v>
      </c>
      <c r="F160" s="88">
        <f>B160*(1/E160)/1000</f>
        <v>0</v>
      </c>
      <c r="G160" s="85" t="e">
        <f>F160/F164*100</f>
        <v>#DIV/0!</v>
      </c>
      <c r="H160" s="30" t="b">
        <v>0</v>
      </c>
      <c r="K160" s="150"/>
    </row>
    <row r="161" spans="1:11" ht="10.8" hidden="1">
      <c r="A161" s="83">
        <v>5</v>
      </c>
      <c r="B161" s="86"/>
      <c r="C161" s="28" t="s">
        <v>264</v>
      </c>
      <c r="D161" s="28" t="s">
        <v>267</v>
      </c>
      <c r="E161" s="87">
        <v>1.04</v>
      </c>
      <c r="F161" s="88">
        <f t="shared" ref="F161" si="7">B161*E161</f>
        <v>0</v>
      </c>
      <c r="G161" s="85" t="e">
        <f>F161/F164*100</f>
        <v>#DIV/0!</v>
      </c>
      <c r="H161" s="30" t="b">
        <v>0</v>
      </c>
      <c r="K161" s="150"/>
    </row>
    <row r="162" spans="1:11" ht="10.8" hidden="1">
      <c r="A162" s="83">
        <v>6</v>
      </c>
      <c r="B162" s="86"/>
      <c r="C162" s="28" t="s">
        <v>264</v>
      </c>
      <c r="D162" s="28" t="s">
        <v>268</v>
      </c>
      <c r="E162" s="87">
        <v>0.61</v>
      </c>
      <c r="F162" s="88">
        <f>B162*E162</f>
        <v>0</v>
      </c>
      <c r="G162" s="85" t="e">
        <f>F162/F164*100</f>
        <v>#DIV/0!</v>
      </c>
      <c r="H162" s="30" t="b">
        <v>0</v>
      </c>
      <c r="K162" s="150"/>
    </row>
    <row r="163" spans="1:11" ht="10.8" hidden="1">
      <c r="A163" s="83">
        <v>7</v>
      </c>
      <c r="B163" s="86"/>
      <c r="C163" s="28" t="s">
        <v>264</v>
      </c>
      <c r="D163" s="28" t="s">
        <v>269</v>
      </c>
      <c r="E163" s="87">
        <v>0.72</v>
      </c>
      <c r="F163" s="88">
        <f t="shared" ref="F163" si="8">B163*E163</f>
        <v>0</v>
      </c>
      <c r="G163" s="85" t="e">
        <f>F163/F164*100</f>
        <v>#DIV/0!</v>
      </c>
      <c r="H163" s="30" t="b">
        <v>0</v>
      </c>
      <c r="K163" s="150"/>
    </row>
    <row r="164" spans="1:11" ht="10.8" hidden="1">
      <c r="A164" s="73"/>
      <c r="B164" s="297" t="s">
        <v>270</v>
      </c>
      <c r="C164" s="297"/>
      <c r="D164" s="297"/>
      <c r="E164" s="297"/>
      <c r="F164" s="89">
        <f>SUM(F157:F163)</f>
        <v>0</v>
      </c>
      <c r="G164" s="85" t="e">
        <f>SUM(G157:G163)</f>
        <v>#DIV/0!</v>
      </c>
      <c r="H164" s="144"/>
      <c r="K164" s="150"/>
    </row>
    <row r="165" spans="1:11" ht="10.8" hidden="1">
      <c r="A165" s="73"/>
      <c r="B165" s="297" t="s">
        <v>271</v>
      </c>
      <c r="C165" s="297"/>
      <c r="D165" s="297"/>
      <c r="E165" s="297"/>
      <c r="F165" s="89">
        <f>F164*0.041868</f>
        <v>0</v>
      </c>
      <c r="G165" s="143"/>
      <c r="H165" s="143"/>
      <c r="K165" s="150"/>
    </row>
    <row r="166" spans="1:11" ht="10.8" hidden="1">
      <c r="A166" s="138"/>
      <c r="B166" s="139"/>
      <c r="C166" s="139"/>
      <c r="D166" s="139"/>
      <c r="E166" s="139"/>
      <c r="F166" s="137"/>
      <c r="G166" s="20"/>
      <c r="H166" s="20"/>
      <c r="K166" s="150"/>
    </row>
    <row r="167" spans="1:11" ht="16.95" hidden="1" customHeight="1">
      <c r="A167" s="148" t="s">
        <v>394</v>
      </c>
      <c r="B167" s="254"/>
      <c r="C167" s="254"/>
      <c r="D167" s="254"/>
      <c r="E167" s="254"/>
      <c r="F167" s="254"/>
      <c r="G167" s="254"/>
      <c r="H167" s="254"/>
      <c r="I167" s="254"/>
      <c r="J167" s="254"/>
      <c r="K167" s="317"/>
    </row>
    <row r="168" spans="1:11" ht="25.95" hidden="1" customHeight="1">
      <c r="A168" s="320" t="s">
        <v>388</v>
      </c>
      <c r="B168" s="321"/>
      <c r="C168" s="321"/>
      <c r="D168" s="321"/>
      <c r="E168" s="321"/>
      <c r="F168" s="321"/>
      <c r="G168" s="321"/>
      <c r="H168" s="321"/>
      <c r="J168" s="293" t="s">
        <v>391</v>
      </c>
      <c r="K168" s="294"/>
    </row>
    <row r="169" spans="1:11" ht="30.6" hidden="1">
      <c r="A169" s="149" t="s">
        <v>0</v>
      </c>
      <c r="B169" s="67" t="s">
        <v>355</v>
      </c>
      <c r="C169" s="67" t="s">
        <v>257</v>
      </c>
      <c r="D169" s="67" t="s">
        <v>258</v>
      </c>
      <c r="E169" s="67" t="s">
        <v>259</v>
      </c>
      <c r="F169" s="67" t="s">
        <v>260</v>
      </c>
      <c r="G169" s="67" t="s">
        <v>340</v>
      </c>
      <c r="H169" s="142" t="s">
        <v>341</v>
      </c>
      <c r="J169" s="84" t="s">
        <v>488</v>
      </c>
      <c r="K169" s="136"/>
    </row>
    <row r="170" spans="1:11" ht="12" hidden="1">
      <c r="A170" s="83">
        <v>1</v>
      </c>
      <c r="B170" s="86"/>
      <c r="C170" s="28" t="s">
        <v>339</v>
      </c>
      <c r="D170" s="28" t="s">
        <v>261</v>
      </c>
      <c r="E170" s="87">
        <v>0.82499999999999996</v>
      </c>
      <c r="F170" s="88">
        <f>B170*E170/1000</f>
        <v>0</v>
      </c>
      <c r="G170" s="85" t="e">
        <f>F170/F177*100</f>
        <v>#DIV/0!</v>
      </c>
      <c r="H170" s="30" t="b">
        <v>0</v>
      </c>
      <c r="K170" s="150"/>
    </row>
    <row r="171" spans="1:11" ht="10.8" hidden="1">
      <c r="A171" s="83">
        <v>2</v>
      </c>
      <c r="B171" s="86"/>
      <c r="C171" s="28" t="s">
        <v>262</v>
      </c>
      <c r="D171" s="28" t="s">
        <v>263</v>
      </c>
      <c r="E171" s="87">
        <v>8.5999999999999993E-2</v>
      </c>
      <c r="F171" s="88">
        <f t="shared" ref="F171" si="9">B171*E171/1000</f>
        <v>0</v>
      </c>
      <c r="G171" s="85" t="e">
        <f>F171/F177*100</f>
        <v>#DIV/0!</v>
      </c>
      <c r="H171" s="30" t="b">
        <v>0</v>
      </c>
      <c r="K171" s="150"/>
    </row>
    <row r="172" spans="1:11" ht="10.8" hidden="1">
      <c r="A172" s="83">
        <v>3</v>
      </c>
      <c r="B172" s="86"/>
      <c r="C172" s="28" t="s">
        <v>264</v>
      </c>
      <c r="D172" s="28" t="s">
        <v>265</v>
      </c>
      <c r="E172" s="87">
        <v>1.02</v>
      </c>
      <c r="F172" s="88">
        <f t="shared" ref="F172" si="10">B172*E172</f>
        <v>0</v>
      </c>
      <c r="G172" s="85" t="e">
        <f>F172/F177*100</f>
        <v>#DIV/0!</v>
      </c>
      <c r="H172" s="30" t="b">
        <v>0</v>
      </c>
      <c r="K172" s="150"/>
    </row>
    <row r="173" spans="1:11" ht="10.8" hidden="1">
      <c r="A173" s="83">
        <v>4</v>
      </c>
      <c r="B173" s="86"/>
      <c r="C173" s="28" t="s">
        <v>266</v>
      </c>
      <c r="D173" s="28" t="s">
        <v>265</v>
      </c>
      <c r="E173" s="87">
        <v>1.1955880000000001</v>
      </c>
      <c r="F173" s="88">
        <f>B173*(1/E173)/1000</f>
        <v>0</v>
      </c>
      <c r="G173" s="85" t="e">
        <f>F173/F177*100</f>
        <v>#DIV/0!</v>
      </c>
      <c r="H173" s="30" t="b">
        <v>0</v>
      </c>
      <c r="K173" s="150"/>
    </row>
    <row r="174" spans="1:11" ht="10.8" hidden="1">
      <c r="A174" s="83">
        <v>5</v>
      </c>
      <c r="B174" s="86"/>
      <c r="C174" s="28" t="s">
        <v>264</v>
      </c>
      <c r="D174" s="28" t="s">
        <v>267</v>
      </c>
      <c r="E174" s="87">
        <v>1.04</v>
      </c>
      <c r="F174" s="88">
        <f t="shared" ref="F174" si="11">B174*E174</f>
        <v>0</v>
      </c>
      <c r="G174" s="85" t="e">
        <f>F174/F177*100</f>
        <v>#DIV/0!</v>
      </c>
      <c r="H174" s="30" t="b">
        <v>0</v>
      </c>
      <c r="K174" s="150"/>
    </row>
    <row r="175" spans="1:11" ht="10.8" hidden="1">
      <c r="A175" s="83">
        <v>6</v>
      </c>
      <c r="B175" s="86"/>
      <c r="C175" s="28" t="s">
        <v>264</v>
      </c>
      <c r="D175" s="28" t="s">
        <v>268</v>
      </c>
      <c r="E175" s="87">
        <v>0.61</v>
      </c>
      <c r="F175" s="88">
        <f>B175*E175</f>
        <v>0</v>
      </c>
      <c r="G175" s="85" t="e">
        <f>F175/F177*100</f>
        <v>#DIV/0!</v>
      </c>
      <c r="H175" s="30" t="b">
        <v>0</v>
      </c>
      <c r="K175" s="150"/>
    </row>
    <row r="176" spans="1:11" ht="10.8" hidden="1">
      <c r="A176" s="83">
        <v>7</v>
      </c>
      <c r="B176" s="86"/>
      <c r="C176" s="28" t="s">
        <v>264</v>
      </c>
      <c r="D176" s="28" t="s">
        <v>269</v>
      </c>
      <c r="E176" s="87">
        <v>0.72</v>
      </c>
      <c r="F176" s="88">
        <f t="shared" ref="F176" si="12">B176*E176</f>
        <v>0</v>
      </c>
      <c r="G176" s="85" t="e">
        <f>F176/F177*100</f>
        <v>#DIV/0!</v>
      </c>
      <c r="H176" s="30" t="b">
        <v>0</v>
      </c>
      <c r="K176" s="150"/>
    </row>
    <row r="177" spans="1:11" ht="10.8" hidden="1">
      <c r="A177" s="73"/>
      <c r="B177" s="297" t="s">
        <v>270</v>
      </c>
      <c r="C177" s="297"/>
      <c r="D177" s="297"/>
      <c r="E177" s="297"/>
      <c r="F177" s="89">
        <f>SUM(F170:F176)</f>
        <v>0</v>
      </c>
      <c r="G177" s="85" t="e">
        <f>SUM(G170:G176)</f>
        <v>#DIV/0!</v>
      </c>
      <c r="H177" s="144"/>
      <c r="K177" s="150"/>
    </row>
    <row r="178" spans="1:11" ht="10.8" hidden="1">
      <c r="A178" s="73"/>
      <c r="B178" s="297" t="s">
        <v>271</v>
      </c>
      <c r="C178" s="297"/>
      <c r="D178" s="297"/>
      <c r="E178" s="297"/>
      <c r="F178" s="89">
        <f>F177*0.041868</f>
        <v>0</v>
      </c>
      <c r="G178" s="143"/>
      <c r="H178" s="143"/>
      <c r="K178" s="150"/>
    </row>
    <row r="179" spans="1:11" ht="10.8" hidden="1">
      <c r="A179" s="138"/>
      <c r="B179" s="139"/>
      <c r="C179" s="139"/>
      <c r="D179" s="139"/>
      <c r="E179" s="139"/>
      <c r="F179" s="137"/>
      <c r="G179" s="20"/>
      <c r="H179" s="20"/>
      <c r="K179" s="150"/>
    </row>
    <row r="180" spans="1:11" ht="16.95" hidden="1" customHeight="1">
      <c r="A180" s="148" t="s">
        <v>395</v>
      </c>
      <c r="B180" s="254"/>
      <c r="C180" s="254"/>
      <c r="D180" s="254"/>
      <c r="E180" s="254"/>
      <c r="F180" s="254"/>
      <c r="G180" s="254"/>
      <c r="H180" s="254"/>
      <c r="I180" s="254"/>
      <c r="J180" s="254"/>
      <c r="K180" s="317"/>
    </row>
    <row r="181" spans="1:11" ht="25.95" hidden="1" customHeight="1">
      <c r="A181" s="320" t="s">
        <v>388</v>
      </c>
      <c r="B181" s="321"/>
      <c r="C181" s="321"/>
      <c r="D181" s="321"/>
      <c r="E181" s="321"/>
      <c r="F181" s="321"/>
      <c r="G181" s="321"/>
      <c r="H181" s="321"/>
      <c r="J181" s="293" t="s">
        <v>391</v>
      </c>
      <c r="K181" s="294"/>
    </row>
    <row r="182" spans="1:11" ht="30.6" hidden="1">
      <c r="A182" s="149" t="s">
        <v>0</v>
      </c>
      <c r="B182" s="67" t="s">
        <v>355</v>
      </c>
      <c r="C182" s="67" t="s">
        <v>257</v>
      </c>
      <c r="D182" s="67" t="s">
        <v>258</v>
      </c>
      <c r="E182" s="67" t="s">
        <v>259</v>
      </c>
      <c r="F182" s="67" t="s">
        <v>260</v>
      </c>
      <c r="G182" s="67" t="s">
        <v>340</v>
      </c>
      <c r="H182" s="142" t="s">
        <v>341</v>
      </c>
      <c r="J182" s="84" t="s">
        <v>488</v>
      </c>
      <c r="K182" s="136"/>
    </row>
    <row r="183" spans="1:11" ht="12" hidden="1">
      <c r="A183" s="83">
        <v>1</v>
      </c>
      <c r="B183" s="86"/>
      <c r="C183" s="28" t="s">
        <v>339</v>
      </c>
      <c r="D183" s="28" t="s">
        <v>261</v>
      </c>
      <c r="E183" s="87">
        <v>0.82499999999999996</v>
      </c>
      <c r="F183" s="88">
        <f>B183*E183/1000</f>
        <v>0</v>
      </c>
      <c r="G183" s="85" t="e">
        <f>F183/F190*100</f>
        <v>#DIV/0!</v>
      </c>
      <c r="H183" s="30" t="b">
        <v>0</v>
      </c>
      <c r="K183" s="150"/>
    </row>
    <row r="184" spans="1:11" ht="10.8" hidden="1">
      <c r="A184" s="83">
        <v>2</v>
      </c>
      <c r="B184" s="86"/>
      <c r="C184" s="28" t="s">
        <v>262</v>
      </c>
      <c r="D184" s="28" t="s">
        <v>263</v>
      </c>
      <c r="E184" s="87">
        <v>8.5999999999999993E-2</v>
      </c>
      <c r="F184" s="88">
        <f t="shared" ref="F184" si="13">B184*E184/1000</f>
        <v>0</v>
      </c>
      <c r="G184" s="85" t="e">
        <f>F184/F190*100</f>
        <v>#DIV/0!</v>
      </c>
      <c r="H184" s="30" t="b">
        <v>0</v>
      </c>
      <c r="K184" s="150"/>
    </row>
    <row r="185" spans="1:11" ht="10.8" hidden="1">
      <c r="A185" s="83">
        <v>3</v>
      </c>
      <c r="B185" s="86"/>
      <c r="C185" s="28" t="s">
        <v>264</v>
      </c>
      <c r="D185" s="28" t="s">
        <v>265</v>
      </c>
      <c r="E185" s="87">
        <v>1.02</v>
      </c>
      <c r="F185" s="88">
        <f t="shared" ref="F185" si="14">B185*E185</f>
        <v>0</v>
      </c>
      <c r="G185" s="85" t="e">
        <f>F185/F190*100</f>
        <v>#DIV/0!</v>
      </c>
      <c r="H185" s="30" t="b">
        <v>0</v>
      </c>
      <c r="K185" s="150"/>
    </row>
    <row r="186" spans="1:11" ht="10.8" hidden="1">
      <c r="A186" s="83">
        <v>4</v>
      </c>
      <c r="B186" s="86"/>
      <c r="C186" s="28" t="s">
        <v>266</v>
      </c>
      <c r="D186" s="28" t="s">
        <v>265</v>
      </c>
      <c r="E186" s="87">
        <v>1.1955880000000001</v>
      </c>
      <c r="F186" s="88">
        <f>B186*(1/E186)/1000</f>
        <v>0</v>
      </c>
      <c r="G186" s="85" t="e">
        <f>F186/F190*100</f>
        <v>#DIV/0!</v>
      </c>
      <c r="H186" s="30" t="b">
        <v>0</v>
      </c>
      <c r="K186" s="150"/>
    </row>
    <row r="187" spans="1:11" ht="10.8" hidden="1">
      <c r="A187" s="83">
        <v>5</v>
      </c>
      <c r="B187" s="86"/>
      <c r="C187" s="28" t="s">
        <v>264</v>
      </c>
      <c r="D187" s="28" t="s">
        <v>267</v>
      </c>
      <c r="E187" s="87">
        <v>1.04</v>
      </c>
      <c r="F187" s="88">
        <f t="shared" ref="F187" si="15">B187*E187</f>
        <v>0</v>
      </c>
      <c r="G187" s="85" t="e">
        <f>F187/F190*100</f>
        <v>#DIV/0!</v>
      </c>
      <c r="H187" s="30" t="b">
        <v>0</v>
      </c>
      <c r="K187" s="150"/>
    </row>
    <row r="188" spans="1:11" ht="10.8" hidden="1">
      <c r="A188" s="83">
        <v>6</v>
      </c>
      <c r="B188" s="86"/>
      <c r="C188" s="28" t="s">
        <v>264</v>
      </c>
      <c r="D188" s="28" t="s">
        <v>268</v>
      </c>
      <c r="E188" s="87">
        <v>0.61</v>
      </c>
      <c r="F188" s="88">
        <f>B188*E188</f>
        <v>0</v>
      </c>
      <c r="G188" s="85" t="e">
        <f>F188/F190*100</f>
        <v>#DIV/0!</v>
      </c>
      <c r="H188" s="30" t="b">
        <v>0</v>
      </c>
      <c r="K188" s="150"/>
    </row>
    <row r="189" spans="1:11" ht="10.8" hidden="1">
      <c r="A189" s="83">
        <v>7</v>
      </c>
      <c r="B189" s="86"/>
      <c r="C189" s="28" t="s">
        <v>264</v>
      </c>
      <c r="D189" s="28" t="s">
        <v>269</v>
      </c>
      <c r="E189" s="87">
        <v>0.72</v>
      </c>
      <c r="F189" s="88">
        <f t="shared" ref="F189" si="16">B189*E189</f>
        <v>0</v>
      </c>
      <c r="G189" s="85" t="e">
        <f>F189/F190*100</f>
        <v>#DIV/0!</v>
      </c>
      <c r="H189" s="30" t="b">
        <v>0</v>
      </c>
      <c r="K189" s="150"/>
    </row>
    <row r="190" spans="1:11" ht="10.8" hidden="1">
      <c r="A190" s="73"/>
      <c r="B190" s="297" t="s">
        <v>270</v>
      </c>
      <c r="C190" s="297"/>
      <c r="D190" s="297"/>
      <c r="E190" s="297"/>
      <c r="F190" s="89">
        <f>SUM(F183:F189)</f>
        <v>0</v>
      </c>
      <c r="G190" s="85" t="e">
        <f>SUM(G183:G189)</f>
        <v>#DIV/0!</v>
      </c>
      <c r="H190" s="144"/>
      <c r="K190" s="150"/>
    </row>
    <row r="191" spans="1:11" ht="10.8" hidden="1">
      <c r="A191" s="73"/>
      <c r="B191" s="297" t="s">
        <v>271</v>
      </c>
      <c r="C191" s="297"/>
      <c r="D191" s="297"/>
      <c r="E191" s="297"/>
      <c r="F191" s="89">
        <f>F190*0.041868</f>
        <v>0</v>
      </c>
      <c r="G191" s="143"/>
      <c r="H191" s="143"/>
      <c r="K191" s="150"/>
    </row>
    <row r="192" spans="1:11" ht="11.4" thickBot="1">
      <c r="A192" s="138"/>
      <c r="B192" s="139"/>
      <c r="C192" s="139"/>
      <c r="D192" s="139"/>
      <c r="E192" s="139"/>
      <c r="F192" s="137"/>
      <c r="G192" s="20"/>
      <c r="H192" s="20"/>
      <c r="K192" s="150"/>
    </row>
    <row r="193" spans="1:11" ht="16.95" customHeight="1">
      <c r="A193" s="298" t="s">
        <v>382</v>
      </c>
      <c r="B193" s="299"/>
      <c r="C193" s="299"/>
      <c r="D193" s="299"/>
      <c r="E193" s="299"/>
      <c r="F193" s="299"/>
      <c r="G193" s="299"/>
      <c r="H193" s="299"/>
      <c r="I193" s="300"/>
      <c r="K193" s="150"/>
    </row>
    <row r="194" spans="1:11" ht="15" thickBot="1">
      <c r="A194" s="311" t="s">
        <v>366</v>
      </c>
      <c r="B194" s="312"/>
      <c r="C194" s="312" t="s">
        <v>367</v>
      </c>
      <c r="D194" s="312"/>
      <c r="E194" s="140" t="s">
        <v>390</v>
      </c>
      <c r="F194" s="140" t="s">
        <v>185</v>
      </c>
      <c r="G194" s="140" t="s">
        <v>396</v>
      </c>
      <c r="H194" s="140" t="s">
        <v>397</v>
      </c>
      <c r="I194" s="141" t="s">
        <v>398</v>
      </c>
      <c r="K194" s="150"/>
    </row>
    <row r="195" spans="1:11" ht="14.4">
      <c r="A195" s="313" t="s">
        <v>368</v>
      </c>
      <c r="B195" s="314"/>
      <c r="C195" s="315" t="s">
        <v>369</v>
      </c>
      <c r="D195" s="315"/>
      <c r="E195" s="50" t="b">
        <v>0</v>
      </c>
      <c r="F195" s="50" t="b">
        <v>0</v>
      </c>
      <c r="G195" s="50" t="b">
        <v>0</v>
      </c>
      <c r="H195" s="50" t="b">
        <v>0</v>
      </c>
      <c r="I195" s="50" t="b">
        <v>0</v>
      </c>
      <c r="K195" s="150"/>
    </row>
    <row r="196" spans="1:11" ht="14.4">
      <c r="A196" s="304"/>
      <c r="B196" s="305"/>
      <c r="C196" s="309" t="s">
        <v>370</v>
      </c>
      <c r="D196" s="309"/>
      <c r="E196" s="32" t="b">
        <v>0</v>
      </c>
      <c r="F196" s="32" t="b">
        <v>0</v>
      </c>
      <c r="G196" s="32" t="b">
        <v>0</v>
      </c>
      <c r="H196" s="32" t="b">
        <v>0</v>
      </c>
      <c r="I196" s="32" t="b">
        <v>0</v>
      </c>
      <c r="K196" s="150"/>
    </row>
    <row r="197" spans="1:11" ht="14.4">
      <c r="A197" s="304"/>
      <c r="B197" s="305"/>
      <c r="C197" s="309" t="s">
        <v>371</v>
      </c>
      <c r="D197" s="309"/>
      <c r="E197" s="32" t="b">
        <v>0</v>
      </c>
      <c r="F197" s="32" t="b">
        <v>0</v>
      </c>
      <c r="G197" s="32" t="b">
        <v>0</v>
      </c>
      <c r="H197" s="32" t="b">
        <v>0</v>
      </c>
      <c r="I197" s="32" t="b">
        <v>0</v>
      </c>
      <c r="K197" s="150"/>
    </row>
    <row r="198" spans="1:11" ht="15" thickBot="1">
      <c r="A198" s="306"/>
      <c r="B198" s="307"/>
      <c r="C198" s="310" t="s">
        <v>372</v>
      </c>
      <c r="D198" s="310"/>
      <c r="E198" s="33" t="b">
        <v>0</v>
      </c>
      <c r="F198" s="33" t="b">
        <v>0</v>
      </c>
      <c r="G198" s="33" t="b">
        <v>0</v>
      </c>
      <c r="H198" s="33" t="b">
        <v>0</v>
      </c>
      <c r="I198" s="33" t="b">
        <v>0</v>
      </c>
      <c r="J198" s="134"/>
      <c r="K198" s="147"/>
    </row>
    <row r="199" spans="1:11" ht="14.4">
      <c r="A199" s="302" t="s">
        <v>373</v>
      </c>
      <c r="B199" s="303"/>
      <c r="C199" s="308" t="s">
        <v>374</v>
      </c>
      <c r="D199" s="308"/>
      <c r="E199" s="31" t="b">
        <v>0</v>
      </c>
      <c r="F199" s="31" t="b">
        <v>0</v>
      </c>
      <c r="G199" s="31" t="b">
        <v>0</v>
      </c>
      <c r="H199" s="31" t="b">
        <v>0</v>
      </c>
      <c r="I199" s="31" t="b">
        <v>0</v>
      </c>
      <c r="J199" s="134"/>
      <c r="K199" s="147"/>
    </row>
    <row r="200" spans="1:11" ht="14.4">
      <c r="A200" s="304"/>
      <c r="B200" s="305"/>
      <c r="C200" s="309">
        <v>3</v>
      </c>
      <c r="D200" s="309"/>
      <c r="E200" s="32" t="b">
        <v>0</v>
      </c>
      <c r="F200" s="32" t="b">
        <v>0</v>
      </c>
      <c r="G200" s="32" t="b">
        <v>0</v>
      </c>
      <c r="H200" s="32" t="b">
        <v>0</v>
      </c>
      <c r="I200" s="32" t="b">
        <v>0</v>
      </c>
      <c r="J200" s="134"/>
      <c r="K200" s="147"/>
    </row>
    <row r="201" spans="1:11" ht="15" thickBot="1">
      <c r="A201" s="306"/>
      <c r="B201" s="307"/>
      <c r="C201" s="310" t="s">
        <v>375</v>
      </c>
      <c r="D201" s="310"/>
      <c r="E201" s="33" t="b">
        <v>0</v>
      </c>
      <c r="F201" s="33" t="b">
        <v>0</v>
      </c>
      <c r="G201" s="33" t="b">
        <v>0</v>
      </c>
      <c r="H201" s="33" t="b">
        <v>0</v>
      </c>
      <c r="I201" s="33" t="b">
        <v>0</v>
      </c>
      <c r="J201" s="134"/>
      <c r="K201" s="147"/>
    </row>
    <row r="202" spans="1:11" ht="14.4">
      <c r="A202" s="302" t="s">
        <v>376</v>
      </c>
      <c r="B202" s="303"/>
      <c r="C202" s="308" t="s">
        <v>377</v>
      </c>
      <c r="D202" s="308"/>
      <c r="E202" s="31" t="b">
        <v>0</v>
      </c>
      <c r="F202" s="31" t="b">
        <v>0</v>
      </c>
      <c r="G202" s="31" t="b">
        <v>0</v>
      </c>
      <c r="H202" s="31" t="b">
        <v>0</v>
      </c>
      <c r="I202" s="31" t="b">
        <v>0</v>
      </c>
      <c r="J202" s="134"/>
      <c r="K202" s="147"/>
    </row>
    <row r="203" spans="1:11" ht="14.4">
      <c r="A203" s="304"/>
      <c r="B203" s="305"/>
      <c r="C203" s="309" t="s">
        <v>378</v>
      </c>
      <c r="D203" s="309"/>
      <c r="E203" s="32" t="b">
        <v>0</v>
      </c>
      <c r="F203" s="32" t="b">
        <v>0</v>
      </c>
      <c r="G203" s="32" t="b">
        <v>0</v>
      </c>
      <c r="H203" s="32" t="b">
        <v>0</v>
      </c>
      <c r="I203" s="32" t="b">
        <v>0</v>
      </c>
      <c r="J203" s="134"/>
      <c r="K203" s="147"/>
    </row>
    <row r="204" spans="1:11" ht="14.4">
      <c r="A204" s="304"/>
      <c r="B204" s="305"/>
      <c r="C204" s="309" t="s">
        <v>379</v>
      </c>
      <c r="D204" s="309"/>
      <c r="E204" s="32" t="b">
        <v>0</v>
      </c>
      <c r="F204" s="32" t="b">
        <v>0</v>
      </c>
      <c r="G204" s="32" t="b">
        <v>0</v>
      </c>
      <c r="H204" s="32" t="b">
        <v>0</v>
      </c>
      <c r="I204" s="32" t="b">
        <v>0</v>
      </c>
      <c r="J204" s="134"/>
      <c r="K204" s="147"/>
    </row>
    <row r="205" spans="1:11" ht="14.4">
      <c r="A205" s="304"/>
      <c r="B205" s="305"/>
      <c r="C205" s="309" t="s">
        <v>380</v>
      </c>
      <c r="D205" s="309"/>
      <c r="E205" s="32" t="b">
        <v>0</v>
      </c>
      <c r="F205" s="32" t="b">
        <v>0</v>
      </c>
      <c r="G205" s="32" t="b">
        <v>0</v>
      </c>
      <c r="H205" s="32" t="b">
        <v>0</v>
      </c>
      <c r="I205" s="32" t="b">
        <v>0</v>
      </c>
      <c r="J205" s="134"/>
      <c r="K205" s="147"/>
    </row>
    <row r="206" spans="1:11" ht="15" thickBot="1">
      <c r="A206" s="306"/>
      <c r="B206" s="307"/>
      <c r="C206" s="310" t="s">
        <v>381</v>
      </c>
      <c r="D206" s="310"/>
      <c r="E206" s="33" t="b">
        <v>0</v>
      </c>
      <c r="F206" s="33" t="b">
        <v>0</v>
      </c>
      <c r="G206" s="33" t="b">
        <v>0</v>
      </c>
      <c r="H206" s="33" t="b">
        <v>0</v>
      </c>
      <c r="I206" s="33" t="b">
        <v>0</v>
      </c>
      <c r="J206" s="134"/>
      <c r="K206" s="147"/>
    </row>
    <row r="207" spans="1:11" ht="10.8" thickBot="1">
      <c r="A207" s="152"/>
      <c r="B207" s="60"/>
      <c r="C207" s="60"/>
      <c r="D207" s="60"/>
      <c r="E207" s="60"/>
      <c r="F207" s="60"/>
      <c r="G207" s="153"/>
      <c r="H207" s="153"/>
      <c r="I207" s="45"/>
      <c r="J207" s="153"/>
      <c r="K207" s="23"/>
    </row>
    <row r="208" spans="1:11" ht="10.8" thickBot="1">
      <c r="A208" s="104"/>
      <c r="B208" s="27"/>
      <c r="C208" s="27"/>
      <c r="D208" s="27"/>
      <c r="E208" s="27"/>
      <c r="F208" s="27"/>
      <c r="G208" s="134"/>
      <c r="H208" s="134"/>
      <c r="J208" s="134"/>
      <c r="K208" s="27"/>
    </row>
    <row r="209" spans="1:11" ht="39" customHeight="1">
      <c r="A209" s="290" t="s">
        <v>410</v>
      </c>
      <c r="B209" s="291"/>
      <c r="C209" s="291"/>
      <c r="D209" s="291"/>
      <c r="E209" s="291"/>
      <c r="F209" s="291"/>
      <c r="G209" s="291"/>
      <c r="H209" s="291"/>
      <c r="I209" s="291"/>
      <c r="J209" s="291"/>
      <c r="K209" s="292"/>
    </row>
    <row r="210" spans="1:11" ht="16.05" customHeight="1">
      <c r="A210" s="301" t="s">
        <v>150</v>
      </c>
      <c r="B210" s="301" t="s">
        <v>158</v>
      </c>
      <c r="C210" s="301" t="s">
        <v>157</v>
      </c>
      <c r="D210" s="296" t="s">
        <v>409</v>
      </c>
      <c r="E210" s="296"/>
      <c r="F210" s="296"/>
      <c r="G210" s="296"/>
      <c r="H210" s="296"/>
      <c r="I210" s="296"/>
      <c r="J210" s="296"/>
      <c r="K210" s="296"/>
    </row>
    <row r="211" spans="1:11" ht="76.95" customHeight="1">
      <c r="A211" s="301"/>
      <c r="B211" s="301"/>
      <c r="C211" s="301"/>
      <c r="D211" s="295" t="s">
        <v>502</v>
      </c>
      <c r="E211" s="295"/>
      <c r="F211" s="295" t="s">
        <v>400</v>
      </c>
      <c r="G211" s="295"/>
      <c r="H211" s="295" t="s">
        <v>403</v>
      </c>
      <c r="I211" s="295"/>
      <c r="J211" s="295" t="s">
        <v>406</v>
      </c>
      <c r="K211" s="295"/>
    </row>
    <row r="212" spans="1:11" ht="66" customHeight="1">
      <c r="A212" s="301"/>
      <c r="B212" s="301"/>
      <c r="C212" s="301"/>
      <c r="D212" s="295" t="s">
        <v>503</v>
      </c>
      <c r="E212" s="295"/>
      <c r="F212" s="295" t="s">
        <v>401</v>
      </c>
      <c r="G212" s="295"/>
      <c r="H212" s="295" t="s">
        <v>404</v>
      </c>
      <c r="I212" s="295"/>
      <c r="J212" s="295" t="s">
        <v>407</v>
      </c>
      <c r="K212" s="295"/>
    </row>
    <row r="213" spans="1:11" ht="72" customHeight="1">
      <c r="A213" s="301"/>
      <c r="B213" s="301"/>
      <c r="C213" s="301"/>
      <c r="D213" s="295" t="s">
        <v>504</v>
      </c>
      <c r="E213" s="295"/>
      <c r="F213" s="295" t="s">
        <v>402</v>
      </c>
      <c r="G213" s="295"/>
      <c r="H213" s="295" t="s">
        <v>405</v>
      </c>
      <c r="I213" s="295"/>
      <c r="J213" s="295" t="s">
        <v>408</v>
      </c>
      <c r="K213" s="295"/>
    </row>
    <row r="214" spans="1:11" ht="20.399999999999999">
      <c r="A214" s="154">
        <f>B41</f>
        <v>0</v>
      </c>
      <c r="B214" s="118"/>
      <c r="C214" s="118"/>
      <c r="D214" s="289">
        <v>2</v>
      </c>
      <c r="E214" s="289"/>
      <c r="F214" s="289">
        <v>2</v>
      </c>
      <c r="G214" s="289"/>
      <c r="H214" s="289">
        <v>2</v>
      </c>
      <c r="I214" s="289"/>
      <c r="J214" s="289">
        <v>2</v>
      </c>
      <c r="K214" s="289"/>
    </row>
    <row r="215" spans="1:11">
      <c r="A215" s="108">
        <f t="shared" ref="A215:A253" si="17">B42</f>
        <v>0</v>
      </c>
      <c r="B215" s="112"/>
      <c r="C215" s="112"/>
      <c r="D215" s="289">
        <v>1</v>
      </c>
      <c r="E215" s="289"/>
      <c r="F215" s="289">
        <v>1</v>
      </c>
      <c r="G215" s="289"/>
      <c r="H215" s="289">
        <v>1</v>
      </c>
      <c r="I215" s="289"/>
      <c r="J215" s="289">
        <v>1</v>
      </c>
      <c r="K215" s="289"/>
    </row>
    <row r="216" spans="1:11">
      <c r="A216" s="108">
        <f t="shared" si="17"/>
        <v>0</v>
      </c>
      <c r="B216" s="112"/>
      <c r="C216" s="112"/>
      <c r="D216" s="289">
        <v>1</v>
      </c>
      <c r="E216" s="289"/>
      <c r="F216" s="289">
        <v>1</v>
      </c>
      <c r="G216" s="289"/>
      <c r="H216" s="289">
        <v>1</v>
      </c>
      <c r="I216" s="289"/>
      <c r="J216" s="289">
        <v>1</v>
      </c>
      <c r="K216" s="289"/>
    </row>
    <row r="217" spans="1:11" hidden="1">
      <c r="A217" s="108">
        <f t="shared" si="17"/>
        <v>0</v>
      </c>
      <c r="B217" s="112" t="s">
        <v>353</v>
      </c>
      <c r="C217" s="112" t="s">
        <v>353</v>
      </c>
      <c r="D217" s="287">
        <v>1</v>
      </c>
      <c r="E217" s="288"/>
      <c r="F217" s="287">
        <v>1</v>
      </c>
      <c r="G217" s="288"/>
      <c r="H217" s="287">
        <v>1</v>
      </c>
      <c r="I217" s="288"/>
      <c r="J217" s="287">
        <v>1</v>
      </c>
      <c r="K217" s="288"/>
    </row>
    <row r="218" spans="1:11" hidden="1">
      <c r="A218" s="108">
        <f t="shared" si="17"/>
        <v>0</v>
      </c>
      <c r="B218" s="112" t="s">
        <v>353</v>
      </c>
      <c r="C218" s="112" t="s">
        <v>353</v>
      </c>
      <c r="D218" s="287">
        <v>1</v>
      </c>
      <c r="E218" s="288"/>
      <c r="F218" s="287">
        <v>1</v>
      </c>
      <c r="G218" s="288"/>
      <c r="H218" s="287">
        <v>1</v>
      </c>
      <c r="I218" s="288"/>
      <c r="J218" s="287">
        <v>1</v>
      </c>
      <c r="K218" s="288"/>
    </row>
    <row r="219" spans="1:11" hidden="1">
      <c r="A219" s="108">
        <f t="shared" si="17"/>
        <v>0</v>
      </c>
      <c r="B219" s="112" t="s">
        <v>353</v>
      </c>
      <c r="C219" s="112" t="s">
        <v>353</v>
      </c>
      <c r="D219" s="287">
        <v>1</v>
      </c>
      <c r="E219" s="288"/>
      <c r="F219" s="287">
        <v>1</v>
      </c>
      <c r="G219" s="288"/>
      <c r="H219" s="287">
        <v>1</v>
      </c>
      <c r="I219" s="288"/>
      <c r="J219" s="287">
        <v>1</v>
      </c>
      <c r="K219" s="288"/>
    </row>
    <row r="220" spans="1:11" hidden="1">
      <c r="A220" s="108">
        <f t="shared" si="17"/>
        <v>0</v>
      </c>
      <c r="B220" s="112" t="s">
        <v>353</v>
      </c>
      <c r="C220" s="112" t="s">
        <v>353</v>
      </c>
      <c r="D220" s="287">
        <v>1</v>
      </c>
      <c r="E220" s="288"/>
      <c r="F220" s="287">
        <v>1</v>
      </c>
      <c r="G220" s="288"/>
      <c r="H220" s="287">
        <v>1</v>
      </c>
      <c r="I220" s="288"/>
      <c r="J220" s="287">
        <v>1</v>
      </c>
      <c r="K220" s="288"/>
    </row>
    <row r="221" spans="1:11" hidden="1">
      <c r="A221" s="108">
        <f t="shared" si="17"/>
        <v>0</v>
      </c>
      <c r="B221" s="112" t="s">
        <v>353</v>
      </c>
      <c r="C221" s="112" t="s">
        <v>353</v>
      </c>
      <c r="D221" s="287">
        <v>1</v>
      </c>
      <c r="E221" s="288"/>
      <c r="F221" s="287">
        <v>1</v>
      </c>
      <c r="G221" s="288"/>
      <c r="H221" s="287">
        <v>1</v>
      </c>
      <c r="I221" s="288"/>
      <c r="J221" s="287">
        <v>1</v>
      </c>
      <c r="K221" s="288"/>
    </row>
    <row r="222" spans="1:11" hidden="1">
      <c r="A222" s="108">
        <f t="shared" si="17"/>
        <v>0</v>
      </c>
      <c r="B222" s="112" t="s">
        <v>353</v>
      </c>
      <c r="C222" s="112" t="s">
        <v>353</v>
      </c>
      <c r="D222" s="287">
        <v>1</v>
      </c>
      <c r="E222" s="288"/>
      <c r="F222" s="287">
        <v>1</v>
      </c>
      <c r="G222" s="288"/>
      <c r="H222" s="287">
        <v>1</v>
      </c>
      <c r="I222" s="288"/>
      <c r="J222" s="287">
        <v>1</v>
      </c>
      <c r="K222" s="288"/>
    </row>
    <row r="223" spans="1:11" hidden="1">
      <c r="A223" s="108">
        <f t="shared" si="17"/>
        <v>0</v>
      </c>
      <c r="B223" s="112" t="s">
        <v>353</v>
      </c>
      <c r="C223" s="112" t="s">
        <v>353</v>
      </c>
      <c r="D223" s="287">
        <v>1</v>
      </c>
      <c r="E223" s="288"/>
      <c r="F223" s="287">
        <v>1</v>
      </c>
      <c r="G223" s="288"/>
      <c r="H223" s="287">
        <v>1</v>
      </c>
      <c r="I223" s="288"/>
      <c r="J223" s="287">
        <v>1</v>
      </c>
      <c r="K223" s="288"/>
    </row>
    <row r="224" spans="1:11" hidden="1">
      <c r="A224" s="108">
        <f t="shared" si="17"/>
        <v>0</v>
      </c>
      <c r="B224" s="112" t="s">
        <v>353</v>
      </c>
      <c r="C224" s="112" t="s">
        <v>353</v>
      </c>
      <c r="D224" s="287">
        <v>1</v>
      </c>
      <c r="E224" s="288"/>
      <c r="F224" s="287">
        <v>1</v>
      </c>
      <c r="G224" s="288"/>
      <c r="H224" s="287">
        <v>1</v>
      </c>
      <c r="I224" s="288"/>
      <c r="J224" s="287">
        <v>1</v>
      </c>
      <c r="K224" s="288"/>
    </row>
    <row r="225" spans="1:11" hidden="1">
      <c r="A225" s="108">
        <f t="shared" si="17"/>
        <v>0</v>
      </c>
      <c r="B225" s="112" t="s">
        <v>353</v>
      </c>
      <c r="C225" s="112" t="s">
        <v>353</v>
      </c>
      <c r="D225" s="287">
        <v>1</v>
      </c>
      <c r="E225" s="288"/>
      <c r="F225" s="287">
        <v>1</v>
      </c>
      <c r="G225" s="288"/>
      <c r="H225" s="287">
        <v>1</v>
      </c>
      <c r="I225" s="288"/>
      <c r="J225" s="287">
        <v>1</v>
      </c>
      <c r="K225" s="288"/>
    </row>
    <row r="226" spans="1:11" hidden="1">
      <c r="A226" s="108">
        <f t="shared" si="17"/>
        <v>0</v>
      </c>
      <c r="B226" s="112" t="s">
        <v>353</v>
      </c>
      <c r="C226" s="112" t="s">
        <v>353</v>
      </c>
      <c r="D226" s="287">
        <v>1</v>
      </c>
      <c r="E226" s="288"/>
      <c r="F226" s="287">
        <v>1</v>
      </c>
      <c r="G226" s="288"/>
      <c r="H226" s="287">
        <v>1</v>
      </c>
      <c r="I226" s="288"/>
      <c r="J226" s="287">
        <v>1</v>
      </c>
      <c r="K226" s="288"/>
    </row>
    <row r="227" spans="1:11" hidden="1">
      <c r="A227" s="108">
        <f t="shared" si="17"/>
        <v>0</v>
      </c>
      <c r="B227" s="112" t="s">
        <v>353</v>
      </c>
      <c r="C227" s="112" t="s">
        <v>353</v>
      </c>
      <c r="D227" s="287">
        <v>1</v>
      </c>
      <c r="E227" s="288"/>
      <c r="F227" s="287">
        <v>1</v>
      </c>
      <c r="G227" s="288"/>
      <c r="H227" s="287">
        <v>1</v>
      </c>
      <c r="I227" s="288"/>
      <c r="J227" s="287">
        <v>1</v>
      </c>
      <c r="K227" s="288"/>
    </row>
    <row r="228" spans="1:11" hidden="1">
      <c r="A228" s="108">
        <f t="shared" si="17"/>
        <v>0</v>
      </c>
      <c r="B228" s="112" t="s">
        <v>353</v>
      </c>
      <c r="C228" s="112" t="s">
        <v>353</v>
      </c>
      <c r="D228" s="287">
        <v>1</v>
      </c>
      <c r="E228" s="288"/>
      <c r="F228" s="287">
        <v>1</v>
      </c>
      <c r="G228" s="288"/>
      <c r="H228" s="287">
        <v>1</v>
      </c>
      <c r="I228" s="288"/>
      <c r="J228" s="287">
        <v>1</v>
      </c>
      <c r="K228" s="288"/>
    </row>
    <row r="229" spans="1:11" hidden="1">
      <c r="A229" s="108">
        <f t="shared" si="17"/>
        <v>0</v>
      </c>
      <c r="B229" s="112" t="s">
        <v>353</v>
      </c>
      <c r="C229" s="112" t="s">
        <v>353</v>
      </c>
      <c r="D229" s="287">
        <v>1</v>
      </c>
      <c r="E229" s="288"/>
      <c r="F229" s="287">
        <v>1</v>
      </c>
      <c r="G229" s="288"/>
      <c r="H229" s="287">
        <v>1</v>
      </c>
      <c r="I229" s="288"/>
      <c r="J229" s="287">
        <v>1</v>
      </c>
      <c r="K229" s="288"/>
    </row>
    <row r="230" spans="1:11" hidden="1">
      <c r="A230" s="108">
        <f t="shared" si="17"/>
        <v>0</v>
      </c>
      <c r="B230" s="112" t="s">
        <v>353</v>
      </c>
      <c r="C230" s="112" t="s">
        <v>353</v>
      </c>
      <c r="D230" s="287">
        <v>1</v>
      </c>
      <c r="E230" s="288"/>
      <c r="F230" s="287">
        <v>1</v>
      </c>
      <c r="G230" s="288"/>
      <c r="H230" s="287">
        <v>1</v>
      </c>
      <c r="I230" s="288"/>
      <c r="J230" s="287">
        <v>1</v>
      </c>
      <c r="K230" s="288"/>
    </row>
    <row r="231" spans="1:11" hidden="1">
      <c r="A231" s="108">
        <f t="shared" si="17"/>
        <v>0</v>
      </c>
      <c r="B231" s="112" t="s">
        <v>353</v>
      </c>
      <c r="C231" s="112" t="s">
        <v>353</v>
      </c>
      <c r="D231" s="287">
        <v>1</v>
      </c>
      <c r="E231" s="288"/>
      <c r="F231" s="287">
        <v>1</v>
      </c>
      <c r="G231" s="288"/>
      <c r="H231" s="287">
        <v>1</v>
      </c>
      <c r="I231" s="288"/>
      <c r="J231" s="287">
        <v>1</v>
      </c>
      <c r="K231" s="288"/>
    </row>
    <row r="232" spans="1:11" hidden="1">
      <c r="A232" s="108">
        <f t="shared" si="17"/>
        <v>0</v>
      </c>
      <c r="B232" s="112" t="s">
        <v>353</v>
      </c>
      <c r="C232" s="112" t="s">
        <v>353</v>
      </c>
      <c r="D232" s="287">
        <v>1</v>
      </c>
      <c r="E232" s="288"/>
      <c r="F232" s="287">
        <v>1</v>
      </c>
      <c r="G232" s="288"/>
      <c r="H232" s="287">
        <v>1</v>
      </c>
      <c r="I232" s="288"/>
      <c r="J232" s="287">
        <v>1</v>
      </c>
      <c r="K232" s="288"/>
    </row>
    <row r="233" spans="1:11" hidden="1">
      <c r="A233" s="108">
        <f t="shared" si="17"/>
        <v>0</v>
      </c>
      <c r="B233" s="112" t="s">
        <v>353</v>
      </c>
      <c r="C233" s="112" t="s">
        <v>353</v>
      </c>
      <c r="D233" s="287">
        <v>1</v>
      </c>
      <c r="E233" s="288"/>
      <c r="F233" s="287">
        <v>1</v>
      </c>
      <c r="G233" s="288"/>
      <c r="H233" s="287">
        <v>1</v>
      </c>
      <c r="I233" s="288"/>
      <c r="J233" s="287">
        <v>1</v>
      </c>
      <c r="K233" s="288"/>
    </row>
    <row r="234" spans="1:11" hidden="1">
      <c r="A234" s="108">
        <f t="shared" si="17"/>
        <v>0</v>
      </c>
      <c r="B234" s="112" t="s">
        <v>353</v>
      </c>
      <c r="C234" s="112" t="s">
        <v>353</v>
      </c>
      <c r="D234" s="287">
        <v>1</v>
      </c>
      <c r="E234" s="288"/>
      <c r="F234" s="287">
        <v>1</v>
      </c>
      <c r="G234" s="288"/>
      <c r="H234" s="287">
        <v>1</v>
      </c>
      <c r="I234" s="288"/>
      <c r="J234" s="287">
        <v>1</v>
      </c>
      <c r="K234" s="288"/>
    </row>
    <row r="235" spans="1:11" hidden="1">
      <c r="A235" s="108">
        <f t="shared" si="17"/>
        <v>0</v>
      </c>
      <c r="B235" s="112" t="s">
        <v>353</v>
      </c>
      <c r="C235" s="112" t="s">
        <v>353</v>
      </c>
      <c r="D235" s="287">
        <v>1</v>
      </c>
      <c r="E235" s="288"/>
      <c r="F235" s="287">
        <v>1</v>
      </c>
      <c r="G235" s="288"/>
      <c r="H235" s="287">
        <v>1</v>
      </c>
      <c r="I235" s="288"/>
      <c r="J235" s="287">
        <v>1</v>
      </c>
      <c r="K235" s="288"/>
    </row>
    <row r="236" spans="1:11" hidden="1">
      <c r="A236" s="108">
        <f t="shared" si="17"/>
        <v>0</v>
      </c>
      <c r="B236" s="112" t="s">
        <v>353</v>
      </c>
      <c r="C236" s="112" t="s">
        <v>353</v>
      </c>
      <c r="D236" s="287">
        <v>1</v>
      </c>
      <c r="E236" s="288"/>
      <c r="F236" s="287">
        <v>1</v>
      </c>
      <c r="G236" s="288"/>
      <c r="H236" s="287">
        <v>1</v>
      </c>
      <c r="I236" s="288"/>
      <c r="J236" s="287">
        <v>1</v>
      </c>
      <c r="K236" s="288"/>
    </row>
    <row r="237" spans="1:11" hidden="1">
      <c r="A237" s="108">
        <f t="shared" si="17"/>
        <v>0</v>
      </c>
      <c r="B237" s="112" t="s">
        <v>353</v>
      </c>
      <c r="C237" s="112" t="s">
        <v>353</v>
      </c>
      <c r="D237" s="287">
        <v>1</v>
      </c>
      <c r="E237" s="288"/>
      <c r="F237" s="287">
        <v>1</v>
      </c>
      <c r="G237" s="288"/>
      <c r="H237" s="287">
        <v>1</v>
      </c>
      <c r="I237" s="288"/>
      <c r="J237" s="287">
        <v>1</v>
      </c>
      <c r="K237" s="288"/>
    </row>
    <row r="238" spans="1:11" hidden="1">
      <c r="A238" s="108">
        <f t="shared" si="17"/>
        <v>0</v>
      </c>
      <c r="B238" s="112" t="s">
        <v>353</v>
      </c>
      <c r="C238" s="112" t="s">
        <v>353</v>
      </c>
      <c r="D238" s="287">
        <v>1</v>
      </c>
      <c r="E238" s="288"/>
      <c r="F238" s="287">
        <v>1</v>
      </c>
      <c r="G238" s="288"/>
      <c r="H238" s="287">
        <v>1</v>
      </c>
      <c r="I238" s="288"/>
      <c r="J238" s="287">
        <v>1</v>
      </c>
      <c r="K238" s="288"/>
    </row>
    <row r="239" spans="1:11" hidden="1">
      <c r="A239" s="108">
        <f t="shared" si="17"/>
        <v>0</v>
      </c>
      <c r="B239" s="112" t="s">
        <v>353</v>
      </c>
      <c r="C239" s="112" t="s">
        <v>353</v>
      </c>
      <c r="D239" s="287">
        <v>1</v>
      </c>
      <c r="E239" s="288"/>
      <c r="F239" s="287">
        <v>1</v>
      </c>
      <c r="G239" s="288"/>
      <c r="H239" s="287">
        <v>1</v>
      </c>
      <c r="I239" s="288"/>
      <c r="J239" s="287">
        <v>1</v>
      </c>
      <c r="K239" s="288"/>
    </row>
    <row r="240" spans="1:11" hidden="1">
      <c r="A240" s="108">
        <f t="shared" si="17"/>
        <v>0</v>
      </c>
      <c r="B240" s="112" t="s">
        <v>353</v>
      </c>
      <c r="C240" s="112" t="s">
        <v>353</v>
      </c>
      <c r="D240" s="287">
        <v>1</v>
      </c>
      <c r="E240" s="288"/>
      <c r="F240" s="287">
        <v>1</v>
      </c>
      <c r="G240" s="288"/>
      <c r="H240" s="287">
        <v>1</v>
      </c>
      <c r="I240" s="288"/>
      <c r="J240" s="287">
        <v>1</v>
      </c>
      <c r="K240" s="288"/>
    </row>
    <row r="241" spans="1:11" hidden="1">
      <c r="A241" s="108">
        <f t="shared" si="17"/>
        <v>0</v>
      </c>
      <c r="B241" s="112" t="s">
        <v>353</v>
      </c>
      <c r="C241" s="112" t="s">
        <v>353</v>
      </c>
      <c r="D241" s="287">
        <v>1</v>
      </c>
      <c r="E241" s="288"/>
      <c r="F241" s="287">
        <v>1</v>
      </c>
      <c r="G241" s="288"/>
      <c r="H241" s="287">
        <v>1</v>
      </c>
      <c r="I241" s="288"/>
      <c r="J241" s="287">
        <v>1</v>
      </c>
      <c r="K241" s="288"/>
    </row>
    <row r="242" spans="1:11" hidden="1">
      <c r="A242" s="108">
        <f t="shared" si="17"/>
        <v>0</v>
      </c>
      <c r="B242" s="112" t="s">
        <v>353</v>
      </c>
      <c r="C242" s="112" t="s">
        <v>353</v>
      </c>
      <c r="D242" s="287">
        <v>1</v>
      </c>
      <c r="E242" s="288"/>
      <c r="F242" s="287">
        <v>1</v>
      </c>
      <c r="G242" s="288"/>
      <c r="H242" s="287">
        <v>1</v>
      </c>
      <c r="I242" s="288"/>
      <c r="J242" s="287">
        <v>1</v>
      </c>
      <c r="K242" s="288"/>
    </row>
    <row r="243" spans="1:11" hidden="1">
      <c r="A243" s="108">
        <f t="shared" si="17"/>
        <v>0</v>
      </c>
      <c r="B243" s="112" t="s">
        <v>353</v>
      </c>
      <c r="C243" s="112" t="s">
        <v>353</v>
      </c>
      <c r="D243" s="287">
        <v>1</v>
      </c>
      <c r="E243" s="288"/>
      <c r="F243" s="287">
        <v>1</v>
      </c>
      <c r="G243" s="288"/>
      <c r="H243" s="287">
        <v>1</v>
      </c>
      <c r="I243" s="288"/>
      <c r="J243" s="287">
        <v>1</v>
      </c>
      <c r="K243" s="288"/>
    </row>
    <row r="244" spans="1:11" hidden="1">
      <c r="A244" s="108">
        <f t="shared" si="17"/>
        <v>0</v>
      </c>
      <c r="B244" s="112" t="s">
        <v>353</v>
      </c>
      <c r="C244" s="112" t="s">
        <v>353</v>
      </c>
      <c r="D244" s="287">
        <v>1</v>
      </c>
      <c r="E244" s="288"/>
      <c r="F244" s="287">
        <v>1</v>
      </c>
      <c r="G244" s="288"/>
      <c r="H244" s="287">
        <v>1</v>
      </c>
      <c r="I244" s="288"/>
      <c r="J244" s="287">
        <v>1</v>
      </c>
      <c r="K244" s="288"/>
    </row>
    <row r="245" spans="1:11" hidden="1">
      <c r="A245" s="108">
        <f t="shared" si="17"/>
        <v>0</v>
      </c>
      <c r="B245" s="112" t="s">
        <v>353</v>
      </c>
      <c r="C245" s="112" t="s">
        <v>353</v>
      </c>
      <c r="D245" s="287">
        <v>1</v>
      </c>
      <c r="E245" s="288"/>
      <c r="F245" s="287">
        <v>1</v>
      </c>
      <c r="G245" s="288"/>
      <c r="H245" s="287">
        <v>1</v>
      </c>
      <c r="I245" s="288"/>
      <c r="J245" s="287">
        <v>1</v>
      </c>
      <c r="K245" s="288"/>
    </row>
    <row r="246" spans="1:11" hidden="1">
      <c r="A246" s="108">
        <f t="shared" si="17"/>
        <v>0</v>
      </c>
      <c r="B246" s="112" t="s">
        <v>353</v>
      </c>
      <c r="C246" s="112" t="s">
        <v>353</v>
      </c>
      <c r="D246" s="287">
        <v>1</v>
      </c>
      <c r="E246" s="288"/>
      <c r="F246" s="287">
        <v>1</v>
      </c>
      <c r="G246" s="288"/>
      <c r="H246" s="287">
        <v>1</v>
      </c>
      <c r="I246" s="288"/>
      <c r="J246" s="287">
        <v>1</v>
      </c>
      <c r="K246" s="288"/>
    </row>
    <row r="247" spans="1:11" hidden="1">
      <c r="A247" s="108">
        <f t="shared" si="17"/>
        <v>0</v>
      </c>
      <c r="B247" s="112" t="s">
        <v>353</v>
      </c>
      <c r="C247" s="112" t="s">
        <v>353</v>
      </c>
      <c r="D247" s="287">
        <v>1</v>
      </c>
      <c r="E247" s="288"/>
      <c r="F247" s="287">
        <v>1</v>
      </c>
      <c r="G247" s="288"/>
      <c r="H247" s="287">
        <v>1</v>
      </c>
      <c r="I247" s="288"/>
      <c r="J247" s="287">
        <v>1</v>
      </c>
      <c r="K247" s="288"/>
    </row>
    <row r="248" spans="1:11" hidden="1">
      <c r="A248" s="108">
        <f t="shared" si="17"/>
        <v>0</v>
      </c>
      <c r="B248" s="112" t="s">
        <v>353</v>
      </c>
      <c r="C248" s="112" t="s">
        <v>353</v>
      </c>
      <c r="D248" s="287">
        <v>1</v>
      </c>
      <c r="E248" s="288"/>
      <c r="F248" s="287">
        <v>1</v>
      </c>
      <c r="G248" s="288"/>
      <c r="H248" s="287">
        <v>1</v>
      </c>
      <c r="I248" s="288"/>
      <c r="J248" s="287">
        <v>1</v>
      </c>
      <c r="K248" s="288"/>
    </row>
    <row r="249" spans="1:11" hidden="1">
      <c r="A249" s="108">
        <f t="shared" si="17"/>
        <v>0</v>
      </c>
      <c r="B249" s="112" t="s">
        <v>353</v>
      </c>
      <c r="C249" s="112" t="s">
        <v>353</v>
      </c>
      <c r="D249" s="287">
        <v>1</v>
      </c>
      <c r="E249" s="288"/>
      <c r="F249" s="287">
        <v>1</v>
      </c>
      <c r="G249" s="288"/>
      <c r="H249" s="287">
        <v>1</v>
      </c>
      <c r="I249" s="288"/>
      <c r="J249" s="287">
        <v>1</v>
      </c>
      <c r="K249" s="288"/>
    </row>
    <row r="250" spans="1:11" hidden="1">
      <c r="A250" s="108">
        <f t="shared" si="17"/>
        <v>0</v>
      </c>
      <c r="B250" s="112" t="s">
        <v>353</v>
      </c>
      <c r="C250" s="112" t="s">
        <v>353</v>
      </c>
      <c r="D250" s="287">
        <v>1</v>
      </c>
      <c r="E250" s="288"/>
      <c r="F250" s="287">
        <v>1</v>
      </c>
      <c r="G250" s="288"/>
      <c r="H250" s="287">
        <v>1</v>
      </c>
      <c r="I250" s="288"/>
      <c r="J250" s="287">
        <v>1</v>
      </c>
      <c r="K250" s="288"/>
    </row>
    <row r="251" spans="1:11" hidden="1">
      <c r="A251" s="108">
        <f t="shared" si="17"/>
        <v>0</v>
      </c>
      <c r="B251" s="112" t="s">
        <v>353</v>
      </c>
      <c r="C251" s="112" t="s">
        <v>353</v>
      </c>
      <c r="D251" s="287">
        <v>1</v>
      </c>
      <c r="E251" s="288"/>
      <c r="F251" s="287">
        <v>1</v>
      </c>
      <c r="G251" s="288"/>
      <c r="H251" s="287">
        <v>1</v>
      </c>
      <c r="I251" s="288"/>
      <c r="J251" s="287">
        <v>1</v>
      </c>
      <c r="K251" s="288"/>
    </row>
    <row r="252" spans="1:11" hidden="1">
      <c r="A252" s="108">
        <f t="shared" si="17"/>
        <v>0</v>
      </c>
      <c r="B252" s="112" t="s">
        <v>353</v>
      </c>
      <c r="C252" s="112" t="s">
        <v>353</v>
      </c>
      <c r="D252" s="289">
        <v>1</v>
      </c>
      <c r="E252" s="289"/>
      <c r="F252" s="289">
        <v>1</v>
      </c>
      <c r="G252" s="289"/>
      <c r="H252" s="289">
        <v>1</v>
      </c>
      <c r="I252" s="289"/>
      <c r="J252" s="289">
        <v>1</v>
      </c>
      <c r="K252" s="289"/>
    </row>
    <row r="253" spans="1:11" hidden="1">
      <c r="A253" s="108">
        <f t="shared" si="17"/>
        <v>0</v>
      </c>
      <c r="B253" s="112" t="s">
        <v>353</v>
      </c>
      <c r="C253" s="112" t="s">
        <v>353</v>
      </c>
      <c r="D253" s="289">
        <v>1</v>
      </c>
      <c r="E253" s="289"/>
      <c r="F253" s="289">
        <v>1</v>
      </c>
      <c r="G253" s="289"/>
      <c r="H253" s="289">
        <v>1</v>
      </c>
      <c r="I253" s="289"/>
      <c r="J253" s="289">
        <v>1</v>
      </c>
      <c r="K253" s="289"/>
    </row>
  </sheetData>
  <mergeCells count="250">
    <mergeCell ref="B9:F9"/>
    <mergeCell ref="B10:F10"/>
    <mergeCell ref="B11:F11"/>
    <mergeCell ref="B12:F12"/>
    <mergeCell ref="B13:F13"/>
    <mergeCell ref="B14:F14"/>
    <mergeCell ref="A8:G8"/>
    <mergeCell ref="A22:G22"/>
    <mergeCell ref="A17:G17"/>
    <mergeCell ref="A129:H129"/>
    <mergeCell ref="A39:H39"/>
    <mergeCell ref="A1:A3"/>
    <mergeCell ref="B1:H3"/>
    <mergeCell ref="B5:H5"/>
    <mergeCell ref="B6:H6"/>
    <mergeCell ref="A33:H33"/>
    <mergeCell ref="B31:F31"/>
    <mergeCell ref="B28:F28"/>
    <mergeCell ref="A30:F30"/>
    <mergeCell ref="B23:F23"/>
    <mergeCell ref="B24:F24"/>
    <mergeCell ref="B25:F25"/>
    <mergeCell ref="B26:F26"/>
    <mergeCell ref="B27:F27"/>
    <mergeCell ref="A83:K83"/>
    <mergeCell ref="A126:K126"/>
    <mergeCell ref="B18:F18"/>
    <mergeCell ref="B19:F19"/>
    <mergeCell ref="B20:F20"/>
    <mergeCell ref="B21:F21"/>
    <mergeCell ref="J129:K129"/>
    <mergeCell ref="B128:K128"/>
    <mergeCell ref="B15:F15"/>
    <mergeCell ref="B138:E138"/>
    <mergeCell ref="B139:E139"/>
    <mergeCell ref="A194:B194"/>
    <mergeCell ref="C194:D194"/>
    <mergeCell ref="A195:B198"/>
    <mergeCell ref="C195:D195"/>
    <mergeCell ref="C196:D196"/>
    <mergeCell ref="B154:K154"/>
    <mergeCell ref="A155:H155"/>
    <mergeCell ref="J155:K155"/>
    <mergeCell ref="B164:E164"/>
    <mergeCell ref="B165:E165"/>
    <mergeCell ref="B151:E151"/>
    <mergeCell ref="B152:E152"/>
    <mergeCell ref="B141:K141"/>
    <mergeCell ref="A142:H142"/>
    <mergeCell ref="J142:K142"/>
    <mergeCell ref="B180:K180"/>
    <mergeCell ref="A181:H181"/>
    <mergeCell ref="J181:K181"/>
    <mergeCell ref="B190:E190"/>
    <mergeCell ref="B191:E191"/>
    <mergeCell ref="B167:K167"/>
    <mergeCell ref="A168:H168"/>
    <mergeCell ref="B177:E177"/>
    <mergeCell ref="B178:E178"/>
    <mergeCell ref="A193:I193"/>
    <mergeCell ref="C210:C213"/>
    <mergeCell ref="B210:B213"/>
    <mergeCell ref="A210:A213"/>
    <mergeCell ref="D211:E211"/>
    <mergeCell ref="F211:G211"/>
    <mergeCell ref="H211:I211"/>
    <mergeCell ref="D213:E213"/>
    <mergeCell ref="F213:G213"/>
    <mergeCell ref="H213:I213"/>
    <mergeCell ref="A202:B206"/>
    <mergeCell ref="C202:D202"/>
    <mergeCell ref="C203:D203"/>
    <mergeCell ref="C204:D204"/>
    <mergeCell ref="C205:D205"/>
    <mergeCell ref="C206:D206"/>
    <mergeCell ref="C197:D197"/>
    <mergeCell ref="C198:D198"/>
    <mergeCell ref="A199:B201"/>
    <mergeCell ref="C199:D199"/>
    <mergeCell ref="C200:D200"/>
    <mergeCell ref="C201:D201"/>
    <mergeCell ref="F215:G215"/>
    <mergeCell ref="F216:G216"/>
    <mergeCell ref="F217:G217"/>
    <mergeCell ref="F218:G218"/>
    <mergeCell ref="F219:G219"/>
    <mergeCell ref="J215:K215"/>
    <mergeCell ref="J216:K216"/>
    <mergeCell ref="J217:K217"/>
    <mergeCell ref="J168:K168"/>
    <mergeCell ref="J213:K213"/>
    <mergeCell ref="D210:K210"/>
    <mergeCell ref="D214:E214"/>
    <mergeCell ref="F214:G214"/>
    <mergeCell ref="H214:I214"/>
    <mergeCell ref="J214:K214"/>
    <mergeCell ref="J211:K211"/>
    <mergeCell ref="D212:E212"/>
    <mergeCell ref="F212:G212"/>
    <mergeCell ref="H212:I212"/>
    <mergeCell ref="J212:K212"/>
    <mergeCell ref="H215:I215"/>
    <mergeCell ref="H216:I216"/>
    <mergeCell ref="H217:I217"/>
    <mergeCell ref="H218:I218"/>
    <mergeCell ref="D229:E229"/>
    <mergeCell ref="D220:E220"/>
    <mergeCell ref="D221:E221"/>
    <mergeCell ref="D222:E222"/>
    <mergeCell ref="D223:E223"/>
    <mergeCell ref="D224:E224"/>
    <mergeCell ref="D215:E215"/>
    <mergeCell ref="D216:E216"/>
    <mergeCell ref="D217:E217"/>
    <mergeCell ref="D218:E218"/>
    <mergeCell ref="D219:E219"/>
    <mergeCell ref="D225:E225"/>
    <mergeCell ref="D226:E226"/>
    <mergeCell ref="D227:E227"/>
    <mergeCell ref="D228:E228"/>
    <mergeCell ref="F220:G220"/>
    <mergeCell ref="F221:G221"/>
    <mergeCell ref="F222:G222"/>
    <mergeCell ref="F223:G223"/>
    <mergeCell ref="F227:G227"/>
    <mergeCell ref="F228:G228"/>
    <mergeCell ref="F229:G229"/>
    <mergeCell ref="F230:G230"/>
    <mergeCell ref="F231:G231"/>
    <mergeCell ref="F224:G224"/>
    <mergeCell ref="F225:G225"/>
    <mergeCell ref="F226:G226"/>
    <mergeCell ref="D230:E230"/>
    <mergeCell ref="D231:E231"/>
    <mergeCell ref="D232:E232"/>
    <mergeCell ref="D233:E233"/>
    <mergeCell ref="D234:E234"/>
    <mergeCell ref="D251:E251"/>
    <mergeCell ref="D252:E252"/>
    <mergeCell ref="D253:E253"/>
    <mergeCell ref="F245:G245"/>
    <mergeCell ref="F246:G246"/>
    <mergeCell ref="F237:G237"/>
    <mergeCell ref="F238:G238"/>
    <mergeCell ref="F239:G239"/>
    <mergeCell ref="F240:G240"/>
    <mergeCell ref="F241:G241"/>
    <mergeCell ref="F250:G250"/>
    <mergeCell ref="F251:G251"/>
    <mergeCell ref="F242:G242"/>
    <mergeCell ref="F243:G243"/>
    <mergeCell ref="F244:G244"/>
    <mergeCell ref="D245:E245"/>
    <mergeCell ref="D246:E246"/>
    <mergeCell ref="D247:E247"/>
    <mergeCell ref="D248:E248"/>
    <mergeCell ref="D242:E242"/>
    <mergeCell ref="D243:E243"/>
    <mergeCell ref="F232:G232"/>
    <mergeCell ref="F233:G233"/>
    <mergeCell ref="F234:G234"/>
    <mergeCell ref="F235:G235"/>
    <mergeCell ref="F236:G236"/>
    <mergeCell ref="F252:G252"/>
    <mergeCell ref="F253:G253"/>
    <mergeCell ref="F247:G247"/>
    <mergeCell ref="F248:G248"/>
    <mergeCell ref="F249:G249"/>
    <mergeCell ref="D235:E235"/>
    <mergeCell ref="D236:E236"/>
    <mergeCell ref="D237:E237"/>
    <mergeCell ref="D238:E238"/>
    <mergeCell ref="D239:E239"/>
    <mergeCell ref="D249:E249"/>
    <mergeCell ref="D250:E250"/>
    <mergeCell ref="D244:E244"/>
    <mergeCell ref="D240:E240"/>
    <mergeCell ref="D241:E241"/>
    <mergeCell ref="H253:I253"/>
    <mergeCell ref="H244:I244"/>
    <mergeCell ref="H245:I245"/>
    <mergeCell ref="H246:I246"/>
    <mergeCell ref="H247:I247"/>
    <mergeCell ref="H248:I248"/>
    <mergeCell ref="H239:I239"/>
    <mergeCell ref="H240:I240"/>
    <mergeCell ref="H241:I241"/>
    <mergeCell ref="J221:K221"/>
    <mergeCell ref="H219:I219"/>
    <mergeCell ref="H220:I220"/>
    <mergeCell ref="H221:I221"/>
    <mergeCell ref="H222:I222"/>
    <mergeCell ref="H223:I223"/>
    <mergeCell ref="H232:I232"/>
    <mergeCell ref="H233:I233"/>
    <mergeCell ref="J253:K253"/>
    <mergeCell ref="H224:I224"/>
    <mergeCell ref="H225:I225"/>
    <mergeCell ref="H226:I226"/>
    <mergeCell ref="H227:I227"/>
    <mergeCell ref="H228:I228"/>
    <mergeCell ref="H229:I229"/>
    <mergeCell ref="H242:I242"/>
    <mergeCell ref="H243:I243"/>
    <mergeCell ref="J250:K250"/>
    <mergeCell ref="J251:K251"/>
    <mergeCell ref="J252:K252"/>
    <mergeCell ref="J234:K234"/>
    <mergeCell ref="J225:K225"/>
    <mergeCell ref="J226:K226"/>
    <mergeCell ref="J227:K227"/>
    <mergeCell ref="A209:K209"/>
    <mergeCell ref="J245:K245"/>
    <mergeCell ref="J246:K246"/>
    <mergeCell ref="J247:K247"/>
    <mergeCell ref="J248:K248"/>
    <mergeCell ref="J249:K249"/>
    <mergeCell ref="J240:K240"/>
    <mergeCell ref="J241:K241"/>
    <mergeCell ref="J242:K242"/>
    <mergeCell ref="J243:K243"/>
    <mergeCell ref="J244:K244"/>
    <mergeCell ref="J235:K235"/>
    <mergeCell ref="J236:K236"/>
    <mergeCell ref="J237:K237"/>
    <mergeCell ref="J238:K238"/>
    <mergeCell ref="J239:K239"/>
    <mergeCell ref="J230:K230"/>
    <mergeCell ref="J218:K218"/>
    <mergeCell ref="J219:K219"/>
    <mergeCell ref="H249:I249"/>
    <mergeCell ref="J220:K220"/>
    <mergeCell ref="J222:K222"/>
    <mergeCell ref="J223:K223"/>
    <mergeCell ref="J224:K224"/>
    <mergeCell ref="J228:K228"/>
    <mergeCell ref="J229:K229"/>
    <mergeCell ref="H230:I230"/>
    <mergeCell ref="H231:I231"/>
    <mergeCell ref="H234:I234"/>
    <mergeCell ref="H235:I235"/>
    <mergeCell ref="H250:I250"/>
    <mergeCell ref="H251:I251"/>
    <mergeCell ref="H252:I252"/>
    <mergeCell ref="J231:K231"/>
    <mergeCell ref="J232:K232"/>
    <mergeCell ref="J233:K233"/>
    <mergeCell ref="H236:I236"/>
    <mergeCell ref="H237:I237"/>
    <mergeCell ref="H238:I238"/>
  </mergeCells>
  <dataValidations count="3">
    <dataValidation type="list" allowBlank="1" showInputMessage="1" showErrorMessage="1" sqref="G10:G15 B214:C253 G31 G23:G28 G19:G21 B85:E124 G85:K124" xr:uid="{D003C572-58E5-4144-8BDA-3E0978EE99AE}">
      <formula1>$N$2:$N$3</formula1>
    </dataValidation>
    <dataValidation type="list" allowBlank="1" showInputMessage="1" showErrorMessage="1" sqref="F214:F253 D214:D253 H214:H253 J214:J253" xr:uid="{8ADA64B3-ABD4-C644-930A-97D0617DF7F3}">
      <formula1>$O$2:$O$4</formula1>
    </dataValidation>
    <dataValidation type="list" allowBlank="1" showInputMessage="1" showErrorMessage="1" sqref="E41:E80" xr:uid="{648E739F-8CB5-3D4C-8CE3-29F54DF5C30D}">
      <formula1>$N$5:$N$7</formula1>
    </dataValidation>
  </dataValidations>
  <pageMargins left="0.7" right="0.7" top="0.75" bottom="0.75" header="0.3" footer="0.3"/>
  <pageSetup paperSize="9" scale="67" fitToHeight="0" orientation="portrait" r:id="rId1"/>
  <headerFooter>
    <oddFooter xml:space="preserve">&amp;CFR.001 Rev.09  Rev Tarihi: 16.02.2026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F14F4-3497-0C43-AA80-9B48EBE83710}">
  <sheetPr>
    <pageSetUpPr fitToPage="1"/>
  </sheetPr>
  <dimension ref="A1:M47"/>
  <sheetViews>
    <sheetView showGridLines="0" view="pageLayout" topLeftCell="A44" zoomScaleNormal="140" workbookViewId="0">
      <selection activeCell="H35" sqref="H35:I36"/>
    </sheetView>
  </sheetViews>
  <sheetFormatPr defaultColWidth="11.19921875" defaultRowHeight="15.6"/>
  <cols>
    <col min="1" max="1" width="27.19921875" customWidth="1"/>
    <col min="2" max="2" width="11.69921875" customWidth="1"/>
    <col min="6" max="6" width="19.19921875" customWidth="1"/>
    <col min="11" max="11" width="10.796875" customWidth="1"/>
    <col min="12" max="13" width="10.796875" hidden="1" customWidth="1"/>
  </cols>
  <sheetData>
    <row r="1" spans="1:13" s="21" customFormat="1" ht="16.05" customHeight="1">
      <c r="A1" s="255"/>
      <c r="B1" s="344" t="s">
        <v>412</v>
      </c>
      <c r="C1" s="345"/>
      <c r="D1" s="345"/>
      <c r="E1" s="345"/>
      <c r="F1" s="345"/>
      <c r="G1" s="345"/>
      <c r="H1" s="345"/>
      <c r="I1" s="345"/>
      <c r="J1" s="346"/>
    </row>
    <row r="2" spans="1:13" s="21" customFormat="1" ht="16.05" customHeight="1">
      <c r="A2" s="256"/>
      <c r="B2" s="347"/>
      <c r="C2" s="348"/>
      <c r="D2" s="348"/>
      <c r="E2" s="348"/>
      <c r="F2" s="348"/>
      <c r="G2" s="348"/>
      <c r="H2" s="348"/>
      <c r="I2" s="348"/>
      <c r="J2" s="349"/>
      <c r="K2" s="127"/>
      <c r="L2" s="21" t="s">
        <v>352</v>
      </c>
      <c r="M2" s="21" t="s">
        <v>437</v>
      </c>
    </row>
    <row r="3" spans="1:13" s="21" customFormat="1" ht="16.95" customHeight="1" thickBot="1">
      <c r="A3" s="257"/>
      <c r="B3" s="350"/>
      <c r="C3" s="351"/>
      <c r="D3" s="351"/>
      <c r="E3" s="351"/>
      <c r="F3" s="351"/>
      <c r="G3" s="351"/>
      <c r="H3" s="351"/>
      <c r="I3" s="351"/>
      <c r="J3" s="352"/>
      <c r="K3" s="127"/>
      <c r="L3" s="21" t="s">
        <v>353</v>
      </c>
      <c r="M3" s="21" t="s">
        <v>438</v>
      </c>
    </row>
    <row r="4" spans="1:13" s="21" customFormat="1" ht="10.8" thickBot="1">
      <c r="M4" s="21" t="s">
        <v>439</v>
      </c>
    </row>
    <row r="5" spans="1:13" s="21" customFormat="1" ht="25.05" customHeight="1" thickBot="1">
      <c r="A5" s="123" t="s">
        <v>189</v>
      </c>
      <c r="B5" s="353">
        <f>'Kuruluş hakkında bilgiler'!B10</f>
        <v>0</v>
      </c>
      <c r="C5" s="354"/>
      <c r="D5" s="354"/>
      <c r="E5" s="354"/>
      <c r="F5" s="354"/>
      <c r="G5" s="354"/>
      <c r="H5" s="354"/>
      <c r="I5" s="354"/>
      <c r="J5" s="355"/>
    </row>
    <row r="6" spans="1:13" s="21" customFormat="1" ht="15" customHeight="1">
      <c r="A6"/>
      <c r="B6"/>
      <c r="C6"/>
      <c r="D6"/>
      <c r="E6"/>
      <c r="F6"/>
      <c r="G6"/>
      <c r="H6"/>
      <c r="I6"/>
      <c r="J6"/>
    </row>
    <row r="7" spans="1:13" ht="72" customHeight="1">
      <c r="A7" s="339" t="s">
        <v>513</v>
      </c>
      <c r="B7" s="339"/>
      <c r="C7" s="339"/>
      <c r="D7" s="339"/>
      <c r="E7" s="339"/>
      <c r="F7" s="339"/>
      <c r="G7" s="339"/>
      <c r="H7" s="339"/>
      <c r="I7" s="339"/>
      <c r="J7" s="339"/>
    </row>
    <row r="8" spans="1:13" ht="16.05" customHeight="1">
      <c r="A8" s="340" t="s">
        <v>159</v>
      </c>
      <c r="B8" s="341"/>
      <c r="C8" s="341"/>
      <c r="D8" s="341"/>
      <c r="E8" s="341"/>
      <c r="F8" s="341"/>
      <c r="G8" s="341"/>
      <c r="H8" s="341"/>
      <c r="I8" s="341"/>
      <c r="J8" s="341"/>
    </row>
    <row r="9" spans="1:13" ht="31.05" customHeight="1">
      <c r="A9" s="359" t="s">
        <v>160</v>
      </c>
      <c r="B9" s="364" t="s">
        <v>436</v>
      </c>
      <c r="C9" s="359" t="s">
        <v>209</v>
      </c>
      <c r="D9" s="359" t="s">
        <v>210</v>
      </c>
      <c r="E9" s="359" t="s">
        <v>163</v>
      </c>
      <c r="F9" s="206" t="s">
        <v>325</v>
      </c>
      <c r="G9" s="360" t="s">
        <v>475</v>
      </c>
      <c r="H9" s="359" t="s">
        <v>501</v>
      </c>
      <c r="I9" s="359" t="s">
        <v>500</v>
      </c>
      <c r="J9" s="359" t="s">
        <v>168</v>
      </c>
      <c r="L9" s="2"/>
    </row>
    <row r="10" spans="1:13" ht="84">
      <c r="A10" s="359"/>
      <c r="B10" s="365"/>
      <c r="C10" s="359"/>
      <c r="D10" s="359"/>
      <c r="E10" s="359"/>
      <c r="F10" s="5" t="s">
        <v>474</v>
      </c>
      <c r="G10" s="360"/>
      <c r="H10" s="359"/>
      <c r="I10" s="359"/>
      <c r="J10" s="359"/>
      <c r="L10" s="2"/>
    </row>
    <row r="11" spans="1:13">
      <c r="A11" s="167" t="s">
        <v>169</v>
      </c>
      <c r="B11" s="197" t="s">
        <v>439</v>
      </c>
      <c r="C11" s="158"/>
      <c r="D11" s="6">
        <v>0</v>
      </c>
      <c r="E11" s="6">
        <f>C11+(D11/2)</f>
        <v>0</v>
      </c>
      <c r="F11" s="161"/>
      <c r="G11" s="161"/>
      <c r="H11" s="161"/>
      <c r="I11" s="161"/>
      <c r="J11" s="161" t="s">
        <v>353</v>
      </c>
      <c r="L11" s="2"/>
    </row>
    <row r="12" spans="1:13">
      <c r="A12" s="167" t="s">
        <v>170</v>
      </c>
      <c r="B12" s="197" t="s">
        <v>439</v>
      </c>
      <c r="C12" s="158"/>
      <c r="D12" s="6">
        <v>0</v>
      </c>
      <c r="E12" s="6">
        <f>C12+(D12/2)</f>
        <v>0</v>
      </c>
      <c r="F12" s="161"/>
      <c r="G12" s="161"/>
      <c r="H12" s="161"/>
      <c r="I12" s="161"/>
      <c r="J12" s="161" t="s">
        <v>353</v>
      </c>
    </row>
    <row r="13" spans="1:13">
      <c r="A13" s="167" t="s">
        <v>148</v>
      </c>
      <c r="B13" s="197" t="s">
        <v>439</v>
      </c>
      <c r="C13" s="158"/>
      <c r="D13" s="6">
        <v>0</v>
      </c>
      <c r="E13" s="6">
        <f>C13+(D13/2)</f>
        <v>0</v>
      </c>
      <c r="F13" s="161"/>
      <c r="G13" s="161"/>
      <c r="H13" s="161"/>
      <c r="I13" s="161"/>
      <c r="J13" s="161" t="s">
        <v>353</v>
      </c>
      <c r="L13" s="2"/>
    </row>
    <row r="14" spans="1:13">
      <c r="A14" s="167" t="s">
        <v>171</v>
      </c>
      <c r="B14" s="197" t="s">
        <v>439</v>
      </c>
      <c r="C14" s="158"/>
      <c r="D14" s="6">
        <v>0</v>
      </c>
      <c r="E14" s="6">
        <f t="shared" ref="E14:E29" si="0">C14+(D14/2)</f>
        <v>0</v>
      </c>
      <c r="F14" s="161"/>
      <c r="G14" s="161"/>
      <c r="H14" s="161"/>
      <c r="I14" s="161"/>
      <c r="J14" s="161" t="s">
        <v>353</v>
      </c>
      <c r="L14" s="2"/>
    </row>
    <row r="15" spans="1:13">
      <c r="A15" s="167" t="s">
        <v>172</v>
      </c>
      <c r="B15" s="197" t="s">
        <v>439</v>
      </c>
      <c r="C15" s="158"/>
      <c r="D15" s="6">
        <v>0</v>
      </c>
      <c r="E15" s="6">
        <f t="shared" si="0"/>
        <v>0</v>
      </c>
      <c r="F15" s="161"/>
      <c r="G15" s="161"/>
      <c r="H15" s="161"/>
      <c r="I15" s="161"/>
      <c r="J15" s="161" t="s">
        <v>353</v>
      </c>
      <c r="L15" s="2"/>
    </row>
    <row r="16" spans="1:13">
      <c r="A16" s="167" t="s">
        <v>173</v>
      </c>
      <c r="B16" s="197" t="s">
        <v>439</v>
      </c>
      <c r="C16" s="158"/>
      <c r="D16" s="6">
        <v>0</v>
      </c>
      <c r="E16" s="6">
        <f t="shared" si="0"/>
        <v>0</v>
      </c>
      <c r="F16" s="161"/>
      <c r="G16" s="161"/>
      <c r="H16" s="161"/>
      <c r="I16" s="161"/>
      <c r="J16" s="161" t="s">
        <v>353</v>
      </c>
    </row>
    <row r="17" spans="1:10">
      <c r="A17" s="167" t="s">
        <v>174</v>
      </c>
      <c r="B17" s="197" t="s">
        <v>439</v>
      </c>
      <c r="C17" s="158"/>
      <c r="D17" s="6">
        <v>0</v>
      </c>
      <c r="E17" s="6">
        <f t="shared" si="0"/>
        <v>0</v>
      </c>
      <c r="F17" s="161"/>
      <c r="G17" s="161"/>
      <c r="H17" s="161"/>
      <c r="I17" s="161"/>
      <c r="J17" s="161" t="s">
        <v>353</v>
      </c>
    </row>
    <row r="18" spans="1:10">
      <c r="A18" s="167" t="s">
        <v>175</v>
      </c>
      <c r="B18" s="197" t="s">
        <v>439</v>
      </c>
      <c r="C18" s="158"/>
      <c r="D18" s="6">
        <v>0</v>
      </c>
      <c r="E18" s="6">
        <f t="shared" si="0"/>
        <v>0</v>
      </c>
      <c r="F18" s="161"/>
      <c r="G18" s="161"/>
      <c r="H18" s="161"/>
      <c r="I18" s="161"/>
      <c r="J18" s="161" t="s">
        <v>353</v>
      </c>
    </row>
    <row r="19" spans="1:10">
      <c r="A19" s="167" t="s">
        <v>176</v>
      </c>
      <c r="B19" s="197" t="s">
        <v>439</v>
      </c>
      <c r="C19" s="158"/>
      <c r="D19" s="6">
        <v>0</v>
      </c>
      <c r="E19" s="6">
        <f t="shared" si="0"/>
        <v>0</v>
      </c>
      <c r="F19" s="161"/>
      <c r="G19" s="161"/>
      <c r="H19" s="161"/>
      <c r="I19" s="161"/>
      <c r="J19" s="161" t="s">
        <v>353</v>
      </c>
    </row>
    <row r="20" spans="1:10">
      <c r="A20" s="168" t="s">
        <v>177</v>
      </c>
      <c r="B20" s="197" t="s">
        <v>439</v>
      </c>
      <c r="C20" s="159"/>
      <c r="D20" s="10">
        <v>0</v>
      </c>
      <c r="E20" s="10">
        <f t="shared" si="0"/>
        <v>0</v>
      </c>
      <c r="F20" s="161"/>
      <c r="G20" s="161"/>
      <c r="H20" s="161"/>
      <c r="I20" s="161"/>
      <c r="J20" s="161" t="s">
        <v>353</v>
      </c>
    </row>
    <row r="21" spans="1:10">
      <c r="A21" s="169" t="s">
        <v>137</v>
      </c>
      <c r="B21" s="197" t="s">
        <v>439</v>
      </c>
      <c r="C21" s="159"/>
      <c r="D21" s="10">
        <v>0</v>
      </c>
      <c r="E21" s="10">
        <f t="shared" ref="E21" si="1">C21+(D21/2)</f>
        <v>0</v>
      </c>
      <c r="F21" s="161"/>
      <c r="G21" s="161"/>
      <c r="H21" s="161"/>
      <c r="I21" s="161"/>
      <c r="J21" s="161" t="s">
        <v>353</v>
      </c>
    </row>
    <row r="22" spans="1:10">
      <c r="A22" s="12" t="s">
        <v>413</v>
      </c>
      <c r="B22" s="198"/>
      <c r="C22" s="13"/>
      <c r="D22" s="13"/>
      <c r="E22" s="13"/>
      <c r="F22" s="13"/>
      <c r="G22" s="14"/>
      <c r="H22" s="13"/>
      <c r="I22" s="13"/>
      <c r="J22" s="15"/>
    </row>
    <row r="23" spans="1:10">
      <c r="A23" s="164" t="s">
        <v>178</v>
      </c>
      <c r="B23" s="197" t="s">
        <v>439</v>
      </c>
      <c r="C23" s="160"/>
      <c r="D23" s="11">
        <v>0</v>
      </c>
      <c r="E23" s="11">
        <f t="shared" si="0"/>
        <v>0</v>
      </c>
      <c r="F23" s="163"/>
      <c r="G23" s="163"/>
      <c r="H23" s="162"/>
      <c r="I23" s="162"/>
      <c r="J23" s="162"/>
    </row>
    <row r="24" spans="1:10" ht="18">
      <c r="A24" s="165" t="s">
        <v>179</v>
      </c>
      <c r="B24" s="197" t="s">
        <v>439</v>
      </c>
      <c r="C24" s="158"/>
      <c r="D24" s="7">
        <v>0</v>
      </c>
      <c r="E24" s="7">
        <f t="shared" si="0"/>
        <v>0</v>
      </c>
      <c r="F24" s="157"/>
      <c r="G24" s="157"/>
      <c r="H24" s="162"/>
      <c r="I24" s="162"/>
      <c r="J24" s="162"/>
    </row>
    <row r="25" spans="1:10" ht="18">
      <c r="A25" s="165" t="s">
        <v>180</v>
      </c>
      <c r="B25" s="197" t="s">
        <v>439</v>
      </c>
      <c r="C25" s="158"/>
      <c r="D25" s="7">
        <v>0</v>
      </c>
      <c r="E25" s="7">
        <f t="shared" si="0"/>
        <v>0</v>
      </c>
      <c r="F25" s="157"/>
      <c r="G25" s="157"/>
      <c r="H25" s="162"/>
      <c r="I25" s="162"/>
      <c r="J25" s="162"/>
    </row>
    <row r="26" spans="1:10" ht="26.4">
      <c r="A26" s="165" t="s">
        <v>181</v>
      </c>
      <c r="B26" s="197" t="s">
        <v>439</v>
      </c>
      <c r="C26" s="158"/>
      <c r="D26" s="7">
        <v>0</v>
      </c>
      <c r="E26" s="7">
        <f t="shared" si="0"/>
        <v>0</v>
      </c>
      <c r="F26" s="157"/>
      <c r="G26" s="157"/>
      <c r="H26" s="162"/>
      <c r="I26" s="162"/>
      <c r="J26" s="162"/>
    </row>
    <row r="27" spans="1:10" ht="40.049999999999997" customHeight="1">
      <c r="A27" s="165" t="s">
        <v>182</v>
      </c>
      <c r="B27" s="197" t="s">
        <v>439</v>
      </c>
      <c r="C27" s="158"/>
      <c r="D27" s="7">
        <v>0</v>
      </c>
      <c r="E27" s="7">
        <f t="shared" si="0"/>
        <v>0</v>
      </c>
      <c r="F27" s="157"/>
      <c r="G27" s="157"/>
      <c r="H27" s="162"/>
      <c r="I27" s="162"/>
      <c r="J27" s="162"/>
    </row>
    <row r="28" spans="1:10" ht="34.799999999999997">
      <c r="A28" s="165" t="s">
        <v>183</v>
      </c>
      <c r="B28" s="197" t="s">
        <v>439</v>
      </c>
      <c r="C28" s="158"/>
      <c r="D28" s="7">
        <v>0</v>
      </c>
      <c r="E28" s="7">
        <f t="shared" si="0"/>
        <v>0</v>
      </c>
      <c r="F28" s="157"/>
      <c r="G28" s="157"/>
      <c r="H28" s="162"/>
      <c r="I28" s="162"/>
      <c r="J28" s="162"/>
    </row>
    <row r="29" spans="1:10" ht="18">
      <c r="A29" s="165" t="s">
        <v>184</v>
      </c>
      <c r="B29" s="197" t="s">
        <v>439</v>
      </c>
      <c r="C29" s="158"/>
      <c r="D29" s="7">
        <v>0</v>
      </c>
      <c r="E29" s="7">
        <f t="shared" si="0"/>
        <v>0</v>
      </c>
      <c r="F29" s="157"/>
      <c r="G29" s="157"/>
      <c r="H29" s="162"/>
      <c r="I29" s="162"/>
      <c r="J29" s="162"/>
    </row>
    <row r="30" spans="1:10">
      <c r="A30" s="356" t="s">
        <v>163</v>
      </c>
      <c r="B30" s="357"/>
      <c r="C30" s="358"/>
      <c r="D30" s="358"/>
      <c r="E30" s="8">
        <f>SUM(E11:E29)</f>
        <v>0</v>
      </c>
    </row>
    <row r="31" spans="1:10">
      <c r="A31" s="9"/>
      <c r="B31" s="1"/>
      <c r="C31" s="1"/>
      <c r="D31" s="1"/>
      <c r="E31" s="1"/>
    </row>
    <row r="32" spans="1:10">
      <c r="A32" s="361" t="s">
        <v>187</v>
      </c>
      <c r="B32" s="362"/>
      <c r="C32" s="362"/>
      <c r="D32" s="362"/>
      <c r="E32" s="362"/>
      <c r="F32" s="362"/>
      <c r="G32" s="362"/>
      <c r="H32" s="362"/>
      <c r="I32" s="362"/>
      <c r="J32" s="363"/>
    </row>
    <row r="33" spans="1:10" ht="16.05" customHeight="1">
      <c r="A33" s="340" t="s">
        <v>392</v>
      </c>
      <c r="B33" s="341"/>
      <c r="C33" s="341"/>
      <c r="D33" s="341"/>
      <c r="E33" s="342"/>
      <c r="F33" s="343"/>
      <c r="G33" s="343"/>
      <c r="H33" s="343"/>
      <c r="I33" s="343"/>
      <c r="J33" s="343"/>
    </row>
    <row r="34" spans="1:10" ht="50.4">
      <c r="A34" s="3" t="s">
        <v>160</v>
      </c>
      <c r="B34" s="199" t="s">
        <v>436</v>
      </c>
      <c r="C34" s="4" t="s">
        <v>161</v>
      </c>
      <c r="D34" s="4" t="s">
        <v>162</v>
      </c>
      <c r="E34" s="4" t="s">
        <v>163</v>
      </c>
      <c r="F34" s="5" t="s">
        <v>164</v>
      </c>
      <c r="G34" s="5" t="s">
        <v>165</v>
      </c>
      <c r="H34" s="4" t="s">
        <v>166</v>
      </c>
      <c r="I34" s="4" t="s">
        <v>167</v>
      </c>
      <c r="J34" s="4" t="s">
        <v>168</v>
      </c>
    </row>
    <row r="35" spans="1:10">
      <c r="A35" s="167" t="s">
        <v>414</v>
      </c>
      <c r="B35" s="197" t="s">
        <v>439</v>
      </c>
      <c r="C35" s="6"/>
      <c r="D35" s="6">
        <v>0</v>
      </c>
      <c r="E35" s="6">
        <f>C35+(D35/2)</f>
        <v>0</v>
      </c>
      <c r="F35" s="161"/>
      <c r="G35" s="161"/>
      <c r="H35" s="161"/>
      <c r="I35" s="161"/>
      <c r="J35" s="161" t="s">
        <v>353</v>
      </c>
    </row>
    <row r="36" spans="1:10">
      <c r="A36" s="167" t="s">
        <v>177</v>
      </c>
      <c r="B36" s="197" t="s">
        <v>439</v>
      </c>
      <c r="C36" s="6"/>
      <c r="D36" s="6">
        <v>0</v>
      </c>
      <c r="E36" s="6">
        <f>C36+(D36/2)</f>
        <v>0</v>
      </c>
      <c r="F36" s="161"/>
      <c r="G36" s="161"/>
      <c r="H36" s="161"/>
      <c r="I36" s="161"/>
      <c r="J36" s="161" t="s">
        <v>353</v>
      </c>
    </row>
    <row r="37" spans="1:10">
      <c r="A37" s="12" t="s">
        <v>413</v>
      </c>
      <c r="B37" s="198"/>
      <c r="C37" s="13"/>
      <c r="D37" s="13"/>
      <c r="E37" s="13"/>
      <c r="F37" s="13"/>
      <c r="G37" s="14"/>
      <c r="H37" s="13"/>
      <c r="I37" s="13"/>
      <c r="J37" s="15"/>
    </row>
    <row r="38" spans="1:10">
      <c r="A38" s="165" t="s">
        <v>178</v>
      </c>
      <c r="B38" s="197" t="s">
        <v>439</v>
      </c>
      <c r="C38" s="6"/>
      <c r="D38" s="7">
        <v>0</v>
      </c>
      <c r="E38" s="7">
        <f t="shared" ref="E38:E44" si="2">C38+(D38/2)</f>
        <v>0</v>
      </c>
      <c r="F38" s="163"/>
      <c r="G38" s="163"/>
      <c r="H38" s="162"/>
      <c r="I38" s="162"/>
      <c r="J38" s="162"/>
    </row>
    <row r="39" spans="1:10" ht="18">
      <c r="A39" s="165" t="s">
        <v>179</v>
      </c>
      <c r="B39" s="197" t="s">
        <v>439</v>
      </c>
      <c r="C39" s="6"/>
      <c r="D39" s="7">
        <v>0</v>
      </c>
      <c r="E39" s="7">
        <f t="shared" si="2"/>
        <v>0</v>
      </c>
      <c r="F39" s="157"/>
      <c r="G39" s="157"/>
      <c r="H39" s="162"/>
      <c r="I39" s="162"/>
      <c r="J39" s="162"/>
    </row>
    <row r="40" spans="1:10" ht="18">
      <c r="A40" s="165" t="s">
        <v>180</v>
      </c>
      <c r="B40" s="197" t="s">
        <v>439</v>
      </c>
      <c r="C40" s="6"/>
      <c r="D40" s="7">
        <v>0</v>
      </c>
      <c r="E40" s="7">
        <f t="shared" si="2"/>
        <v>0</v>
      </c>
      <c r="F40" s="157"/>
      <c r="G40" s="157"/>
      <c r="H40" s="162"/>
      <c r="I40" s="162"/>
      <c r="J40" s="162"/>
    </row>
    <row r="41" spans="1:10" ht="26.4">
      <c r="A41" s="165" t="s">
        <v>181</v>
      </c>
      <c r="B41" s="197" t="s">
        <v>439</v>
      </c>
      <c r="C41" s="6"/>
      <c r="D41" s="7">
        <v>0</v>
      </c>
      <c r="E41" s="7">
        <f t="shared" si="2"/>
        <v>0</v>
      </c>
      <c r="F41" s="157"/>
      <c r="G41" s="157"/>
      <c r="H41" s="162"/>
      <c r="I41" s="162"/>
      <c r="J41" s="162"/>
    </row>
    <row r="42" spans="1:10" ht="18">
      <c r="A42" s="165" t="s">
        <v>182</v>
      </c>
      <c r="B42" s="197" t="s">
        <v>439</v>
      </c>
      <c r="C42" s="6"/>
      <c r="D42" s="7">
        <v>0</v>
      </c>
      <c r="E42" s="7">
        <f t="shared" si="2"/>
        <v>0</v>
      </c>
      <c r="F42" s="157"/>
      <c r="G42" s="157"/>
      <c r="H42" s="162"/>
      <c r="I42" s="162"/>
      <c r="J42" s="162"/>
    </row>
    <row r="43" spans="1:10" ht="34.799999999999997">
      <c r="A43" s="165" t="s">
        <v>183</v>
      </c>
      <c r="B43" s="197" t="s">
        <v>439</v>
      </c>
      <c r="C43" s="7"/>
      <c r="D43" s="7">
        <v>0</v>
      </c>
      <c r="E43" s="7">
        <f t="shared" si="2"/>
        <v>0</v>
      </c>
      <c r="F43" s="157"/>
      <c r="G43" s="157"/>
      <c r="H43" s="162"/>
      <c r="I43" s="162"/>
      <c r="J43" s="162"/>
    </row>
    <row r="44" spans="1:10" ht="18">
      <c r="A44" s="165" t="s">
        <v>184</v>
      </c>
      <c r="B44" s="197" t="s">
        <v>439</v>
      </c>
      <c r="C44" s="7"/>
      <c r="D44" s="7">
        <v>0</v>
      </c>
      <c r="E44" s="7">
        <f t="shared" si="2"/>
        <v>0</v>
      </c>
      <c r="F44" s="157"/>
      <c r="G44" s="157"/>
      <c r="H44" s="162"/>
      <c r="I44" s="162"/>
      <c r="J44" s="162"/>
    </row>
    <row r="45" spans="1:10">
      <c r="A45" s="356" t="s">
        <v>163</v>
      </c>
      <c r="B45" s="357"/>
      <c r="C45" s="358"/>
      <c r="D45" s="358"/>
      <c r="E45" s="8">
        <f>SUM(E35:E44)</f>
        <v>0</v>
      </c>
    </row>
    <row r="47" spans="1:10">
      <c r="A47" s="12" t="s">
        <v>186</v>
      </c>
      <c r="B47" s="198"/>
      <c r="C47" s="16"/>
      <c r="D47" s="16"/>
      <c r="E47" s="16"/>
      <c r="F47" s="16"/>
      <c r="G47" s="16"/>
      <c r="H47" s="16"/>
      <c r="I47" s="16"/>
      <c r="J47" s="17"/>
    </row>
  </sheetData>
  <mergeCells count="19">
    <mergeCell ref="A45:D45"/>
    <mergeCell ref="A30:D30"/>
    <mergeCell ref="A8:J8"/>
    <mergeCell ref="A9:A10"/>
    <mergeCell ref="C9:C10"/>
    <mergeCell ref="I9:I10"/>
    <mergeCell ref="J9:J10"/>
    <mergeCell ref="D9:D10"/>
    <mergeCell ref="E9:E10"/>
    <mergeCell ref="G9:G10"/>
    <mergeCell ref="H9:H10"/>
    <mergeCell ref="A32:J32"/>
    <mergeCell ref="B9:B10"/>
    <mergeCell ref="A1:A3"/>
    <mergeCell ref="A7:J7"/>
    <mergeCell ref="A33:E33"/>
    <mergeCell ref="F33:J33"/>
    <mergeCell ref="B1:J3"/>
    <mergeCell ref="B5:J5"/>
  </mergeCells>
  <dataValidations count="2">
    <dataValidation type="list" allowBlank="1" showInputMessage="1" showErrorMessage="1" sqref="F11:J21 F38:G44 F35:J36 F23:G29" xr:uid="{2AE594E5-28D9-9747-B97C-E926400FDB72}">
      <formula1>$L$2:$L$3</formula1>
    </dataValidation>
    <dataValidation type="list" allowBlank="1" showInputMessage="1" showErrorMessage="1" sqref="B11:B21 B23:B29 B35:B36 B38:B44" xr:uid="{4502A7CC-7C24-9347-B8CB-2531BCF2B0B6}">
      <formula1>$M$2:$M$4</formula1>
    </dataValidation>
  </dataValidations>
  <pageMargins left="0.7" right="0.7" top="0.75" bottom="0.75" header="0.3" footer="0.3"/>
  <pageSetup paperSize="9" scale="59" fitToHeight="0" orientation="portrait" r:id="rId1"/>
  <headerFooter>
    <oddFooter xml:space="preserve">&amp;CFR.001 Rev.09  Rev Tarihi: 16.02.2026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F1EE0-A325-7B4A-8AA5-7A6E573F957B}">
  <sheetPr>
    <pageSetUpPr fitToPage="1"/>
  </sheetPr>
  <dimension ref="A1:H23"/>
  <sheetViews>
    <sheetView showGridLines="0" view="pageLayout" zoomScaleNormal="90" workbookViewId="0">
      <selection activeCell="A20" sqref="A20:G20"/>
    </sheetView>
  </sheetViews>
  <sheetFormatPr defaultColWidth="11.19921875" defaultRowHeight="15.6"/>
  <cols>
    <col min="1" max="8" width="10.796875" style="21"/>
  </cols>
  <sheetData>
    <row r="1" spans="1:8">
      <c r="A1" s="255"/>
      <c r="B1" s="222" t="s">
        <v>444</v>
      </c>
      <c r="C1" s="222"/>
      <c r="D1" s="222"/>
      <c r="E1" s="222"/>
      <c r="F1" s="222"/>
      <c r="G1" s="222"/>
      <c r="H1" s="223"/>
    </row>
    <row r="2" spans="1:8">
      <c r="A2" s="256"/>
      <c r="B2" s="225"/>
      <c r="C2" s="225"/>
      <c r="D2" s="225"/>
      <c r="E2" s="225"/>
      <c r="F2" s="225"/>
      <c r="G2" s="225"/>
      <c r="H2" s="226"/>
    </row>
    <row r="3" spans="1:8" ht="16.2" thickBot="1">
      <c r="A3" s="257"/>
      <c r="B3" s="228"/>
      <c r="C3" s="228"/>
      <c r="D3" s="228"/>
      <c r="E3" s="228"/>
      <c r="F3" s="228"/>
      <c r="G3" s="228"/>
      <c r="H3" s="229"/>
    </row>
    <row r="4" spans="1:8" ht="16.2" thickBot="1"/>
    <row r="5" spans="1:8" ht="16.2" thickBot="1">
      <c r="A5" s="42" t="s">
        <v>189</v>
      </c>
      <c r="B5" s="231">
        <f>'Kuruluş hakkında bilgiler'!B10</f>
        <v>0</v>
      </c>
      <c r="C5" s="231"/>
      <c r="D5" s="231"/>
      <c r="E5" s="231"/>
      <c r="F5" s="231"/>
      <c r="G5" s="231"/>
      <c r="H5" s="232"/>
    </row>
    <row r="7" spans="1:8" ht="39" customHeight="1">
      <c r="A7" s="289" t="s">
        <v>440</v>
      </c>
      <c r="B7" s="289"/>
      <c r="C7" s="289"/>
      <c r="D7" s="289"/>
      <c r="E7" s="289"/>
      <c r="F7" s="112" t="s">
        <v>352</v>
      </c>
      <c r="G7" s="369" t="s">
        <v>441</v>
      </c>
      <c r="H7" s="370"/>
    </row>
    <row r="8" spans="1:8">
      <c r="A8" s="366" t="s">
        <v>442</v>
      </c>
      <c r="B8" s="367"/>
      <c r="C8" s="367"/>
      <c r="D8" s="367"/>
      <c r="E8" s="367"/>
      <c r="F8" s="367"/>
      <c r="G8" s="367"/>
      <c r="H8" s="368"/>
    </row>
    <row r="9" spans="1:8" ht="20.399999999999999">
      <c r="A9" s="26" t="s">
        <v>135</v>
      </c>
      <c r="B9" s="30" t="b">
        <v>0</v>
      </c>
      <c r="C9" s="26" t="s">
        <v>136</v>
      </c>
      <c r="D9" s="30" t="b">
        <v>0</v>
      </c>
      <c r="E9" s="26" t="s">
        <v>137</v>
      </c>
      <c r="F9" s="30" t="b">
        <v>0</v>
      </c>
      <c r="G9" s="26" t="s">
        <v>138</v>
      </c>
      <c r="H9" s="30" t="b">
        <v>0</v>
      </c>
    </row>
    <row r="10" spans="1:8" ht="20.399999999999999">
      <c r="A10" s="26" t="s">
        <v>139</v>
      </c>
      <c r="B10" s="30" t="b">
        <v>0</v>
      </c>
      <c r="C10" s="26" t="s">
        <v>140</v>
      </c>
      <c r="D10" s="30" t="b">
        <v>0</v>
      </c>
      <c r="E10" s="26" t="s">
        <v>141</v>
      </c>
      <c r="F10" s="30" t="b">
        <v>0</v>
      </c>
      <c r="G10" s="26" t="s">
        <v>142</v>
      </c>
      <c r="H10" s="30" t="b">
        <v>0</v>
      </c>
    </row>
    <row r="11" spans="1:8">
      <c r="A11" s="26" t="s">
        <v>143</v>
      </c>
      <c r="B11" s="30" t="b">
        <v>0</v>
      </c>
      <c r="C11" s="26" t="s">
        <v>144</v>
      </c>
      <c r="D11" s="30" t="b">
        <v>0</v>
      </c>
      <c r="E11" s="26" t="s">
        <v>145</v>
      </c>
      <c r="F11" s="30" t="b">
        <v>0</v>
      </c>
      <c r="G11" s="26" t="s">
        <v>146</v>
      </c>
      <c r="H11" s="30" t="b">
        <v>0</v>
      </c>
    </row>
    <row r="12" spans="1:8" ht="30.6">
      <c r="A12" s="26" t="s">
        <v>147</v>
      </c>
      <c r="B12" s="30" t="b">
        <v>0</v>
      </c>
      <c r="C12" s="26" t="s">
        <v>148</v>
      </c>
      <c r="D12" s="30" t="b">
        <v>0</v>
      </c>
      <c r="E12" s="24" t="s">
        <v>445</v>
      </c>
      <c r="F12" s="30" t="b">
        <v>0</v>
      </c>
      <c r="G12" s="24" t="s">
        <v>445</v>
      </c>
      <c r="H12" s="30" t="b">
        <v>0</v>
      </c>
    </row>
    <row r="13" spans="1:8" ht="20.399999999999999">
      <c r="A13" s="196" t="s">
        <v>446</v>
      </c>
      <c r="B13" s="375"/>
      <c r="C13" s="375"/>
      <c r="D13" s="375"/>
      <c r="E13" s="375"/>
      <c r="F13" s="375"/>
      <c r="G13" s="375"/>
      <c r="H13" s="375"/>
    </row>
    <row r="14" spans="1:8">
      <c r="A14" s="366" t="s">
        <v>447</v>
      </c>
      <c r="B14" s="367"/>
      <c r="C14" s="367"/>
      <c r="D14" s="367"/>
      <c r="E14" s="367"/>
      <c r="F14" s="367"/>
      <c r="G14" s="367"/>
      <c r="H14" s="368"/>
    </row>
    <row r="15" spans="1:8" ht="40.049999999999997" customHeight="1">
      <c r="A15" s="376" t="s">
        <v>443</v>
      </c>
      <c r="B15" s="376"/>
      <c r="C15" s="376"/>
      <c r="D15" s="200" t="s">
        <v>352</v>
      </c>
      <c r="E15" s="377" t="s">
        <v>462</v>
      </c>
      <c r="F15" s="377"/>
      <c r="G15" s="378"/>
      <c r="H15" s="378"/>
    </row>
    <row r="16" spans="1:8">
      <c r="A16" s="373" t="s">
        <v>458</v>
      </c>
      <c r="B16" s="373"/>
      <c r="C16" s="373"/>
      <c r="D16" s="373"/>
      <c r="E16" s="373"/>
      <c r="F16" s="373"/>
      <c r="G16" s="373"/>
      <c r="H16" s="373"/>
    </row>
    <row r="17" spans="1:8" ht="31.2">
      <c r="A17" s="201" t="s">
        <v>457</v>
      </c>
      <c r="B17" s="30" t="b">
        <v>0</v>
      </c>
      <c r="C17" s="201" t="s">
        <v>450</v>
      </c>
      <c r="D17" s="30" t="b">
        <v>0</v>
      </c>
      <c r="E17" s="201" t="s">
        <v>451</v>
      </c>
      <c r="F17" s="30" t="b">
        <v>0</v>
      </c>
      <c r="G17" s="201" t="s">
        <v>449</v>
      </c>
      <c r="H17" s="30" t="b">
        <v>0</v>
      </c>
    </row>
    <row r="18" spans="1:8" ht="46.8">
      <c r="A18" s="201" t="s">
        <v>452</v>
      </c>
      <c r="B18" s="30" t="b">
        <v>0</v>
      </c>
      <c r="C18" s="201" t="s">
        <v>454</v>
      </c>
      <c r="D18" s="30" t="b">
        <v>0</v>
      </c>
      <c r="E18" s="201" t="s">
        <v>453</v>
      </c>
      <c r="F18" s="30" t="b">
        <v>0</v>
      </c>
      <c r="G18" s="201" t="s">
        <v>455</v>
      </c>
      <c r="H18" s="30" t="b">
        <v>0</v>
      </c>
    </row>
    <row r="19" spans="1:8" ht="39">
      <c r="A19" s="201" t="s">
        <v>456</v>
      </c>
      <c r="B19" s="30" t="b">
        <v>0</v>
      </c>
      <c r="C19" s="201" t="s">
        <v>459</v>
      </c>
      <c r="D19" s="30" t="b">
        <v>0</v>
      </c>
      <c r="E19" s="201" t="s">
        <v>460</v>
      </c>
      <c r="F19" s="30" t="b">
        <v>0</v>
      </c>
      <c r="G19" s="201" t="s">
        <v>461</v>
      </c>
      <c r="H19" s="30" t="b">
        <v>0</v>
      </c>
    </row>
    <row r="20" spans="1:8">
      <c r="A20" s="371" t="s">
        <v>514</v>
      </c>
      <c r="B20" s="371"/>
      <c r="C20" s="371"/>
      <c r="D20" s="371"/>
      <c r="E20" s="371"/>
      <c r="F20" s="371"/>
      <c r="G20" s="371"/>
      <c r="H20" s="112" t="s">
        <v>352</v>
      </c>
    </row>
    <row r="21" spans="1:8" ht="25.95" customHeight="1">
      <c r="A21" s="372" t="s">
        <v>466</v>
      </c>
      <c r="B21" s="372"/>
      <c r="C21" s="372"/>
      <c r="D21" s="372"/>
      <c r="E21" s="372"/>
      <c r="F21" s="372"/>
      <c r="G21" s="372"/>
      <c r="H21" s="372"/>
    </row>
    <row r="22" spans="1:8" ht="22.95" customHeight="1">
      <c r="A22" s="373" t="s">
        <v>467</v>
      </c>
      <c r="B22" s="373"/>
      <c r="C22" s="373"/>
      <c r="D22" s="373"/>
      <c r="E22" s="373"/>
      <c r="F22" s="373"/>
      <c r="G22" s="373"/>
      <c r="H22" s="373"/>
    </row>
    <row r="23" spans="1:8" ht="33" customHeight="1">
      <c r="A23" s="374"/>
      <c r="B23" s="374"/>
      <c r="C23" s="374"/>
      <c r="D23" s="374"/>
      <c r="E23" s="374"/>
      <c r="F23" s="374"/>
      <c r="G23" s="374"/>
      <c r="H23" s="374"/>
    </row>
  </sheetData>
  <mergeCells count="16">
    <mergeCell ref="A20:G20"/>
    <mergeCell ref="A21:H21"/>
    <mergeCell ref="A22:H22"/>
    <mergeCell ref="A23:H23"/>
    <mergeCell ref="B13:H13"/>
    <mergeCell ref="A14:H14"/>
    <mergeCell ref="A15:C15"/>
    <mergeCell ref="E15:F15"/>
    <mergeCell ref="G15:H15"/>
    <mergeCell ref="A16:H16"/>
    <mergeCell ref="A8:H8"/>
    <mergeCell ref="A1:A3"/>
    <mergeCell ref="B1:H3"/>
    <mergeCell ref="B5:H5"/>
    <mergeCell ref="A7:E7"/>
    <mergeCell ref="G7:H7"/>
  </mergeCells>
  <dataValidations disablePrompts="1" count="1">
    <dataValidation type="list" allowBlank="1" showInputMessage="1" showErrorMessage="1" sqref="F7 D15 H20" xr:uid="{59A8FD3F-9EF0-D043-BD03-40C01E6393AD}">
      <formula1>$J$2:$J$3</formula1>
    </dataValidation>
  </dataValidations>
  <hyperlinks>
    <hyperlink ref="G7:H7" location="'Çalışan sayısı'!A1" display="Mevcut ise lütfen çalışan sayısı sayfasında gerekli işaretlemeleri yapınız." xr:uid="{6915BBAE-D515-F44F-AC54-8E98B42E5D36}"/>
  </hyperlinks>
  <pageMargins left="0.7" right="0.7" top="0.75" bottom="0.75" header="0.3" footer="0.3"/>
  <pageSetup paperSize="9" scale="93" fitToHeight="0" orientation="portrait" r:id="rId1"/>
  <headerFooter>
    <oddFooter xml:space="preserve">&amp;CFR.001 Rev.09  Rev Tarihi: 16.02.2026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ADB9-A24F-5240-86A6-2E80FCBBA72E}">
  <sheetPr>
    <tabColor rgb="FF00B0F0"/>
  </sheetPr>
  <dimension ref="A1:I21"/>
  <sheetViews>
    <sheetView showGridLines="0" view="pageLayout" topLeftCell="A17" zoomScaleNormal="100" workbookViewId="0">
      <selection activeCell="G8" sqref="G8:G21"/>
    </sheetView>
  </sheetViews>
  <sheetFormatPr defaultColWidth="11.19921875" defaultRowHeight="15.6"/>
  <cols>
    <col min="2" max="2" width="10.796875" customWidth="1"/>
    <col min="9" max="9" width="10.796875" hidden="1" customWidth="1"/>
  </cols>
  <sheetData>
    <row r="1" spans="1:9" s="21" customFormat="1" ht="16.05" customHeight="1">
      <c r="A1" s="379"/>
      <c r="B1" s="225" t="s">
        <v>347</v>
      </c>
      <c r="C1" s="225"/>
      <c r="D1" s="225"/>
      <c r="E1" s="225"/>
      <c r="F1" s="225"/>
      <c r="G1" s="225"/>
    </row>
    <row r="2" spans="1:9" s="21" customFormat="1" ht="10.199999999999999">
      <c r="A2" s="379"/>
      <c r="B2" s="225"/>
      <c r="C2" s="225"/>
      <c r="D2" s="225"/>
      <c r="E2" s="225"/>
      <c r="F2" s="225"/>
      <c r="G2" s="225"/>
    </row>
    <row r="3" spans="1:9" s="21" customFormat="1" ht="10.199999999999999">
      <c r="A3" s="379"/>
      <c r="B3" s="225"/>
      <c r="C3" s="225"/>
      <c r="D3" s="225"/>
      <c r="E3" s="225"/>
      <c r="F3" s="225"/>
      <c r="G3" s="225"/>
      <c r="I3" s="21" t="s">
        <v>352</v>
      </c>
    </row>
    <row r="4" spans="1:9" s="21" customFormat="1" ht="10.199999999999999">
      <c r="I4" s="21" t="s">
        <v>353</v>
      </c>
    </row>
    <row r="5" spans="1:9" s="21" customFormat="1" ht="33" customHeight="1">
      <c r="A5" s="26" t="s">
        <v>189</v>
      </c>
      <c r="B5" s="289">
        <f>'Kuruluş hakkında bilgiler'!B10</f>
        <v>0</v>
      </c>
      <c r="C5" s="289"/>
      <c r="D5" s="289"/>
      <c r="E5" s="289"/>
      <c r="F5" s="289"/>
      <c r="G5" s="289"/>
    </row>
    <row r="6" spans="1:9" ht="16.2" thickBot="1"/>
    <row r="7" spans="1:9" ht="20.399999999999999">
      <c r="A7" s="48" t="s">
        <v>0</v>
      </c>
      <c r="B7" s="235" t="s">
        <v>1</v>
      </c>
      <c r="C7" s="235"/>
      <c r="D7" s="235"/>
      <c r="E7" s="235"/>
      <c r="F7" s="235"/>
      <c r="G7" s="96" t="s">
        <v>354</v>
      </c>
    </row>
    <row r="8" spans="1:9" ht="19.95" customHeight="1">
      <c r="A8" s="91">
        <v>1</v>
      </c>
      <c r="B8" s="233" t="s">
        <v>2</v>
      </c>
      <c r="C8" s="233"/>
      <c r="D8" s="233"/>
      <c r="E8" s="233"/>
      <c r="F8" s="233"/>
      <c r="G8" s="114"/>
    </row>
    <row r="9" spans="1:9" ht="19.95" customHeight="1">
      <c r="A9" s="91">
        <v>2</v>
      </c>
      <c r="B9" s="233" t="s">
        <v>3</v>
      </c>
      <c r="C9" s="233"/>
      <c r="D9" s="233"/>
      <c r="E9" s="233"/>
      <c r="F9" s="233"/>
      <c r="G9" s="114"/>
    </row>
    <row r="10" spans="1:9" ht="19.95" customHeight="1">
      <c r="A10" s="91">
        <v>3</v>
      </c>
      <c r="B10" s="233" t="s">
        <v>4</v>
      </c>
      <c r="C10" s="233"/>
      <c r="D10" s="233"/>
      <c r="E10" s="233"/>
      <c r="F10" s="233"/>
      <c r="G10" s="114"/>
    </row>
    <row r="11" spans="1:9" ht="19.95" customHeight="1">
      <c r="A11" s="91">
        <v>4</v>
      </c>
      <c r="B11" s="233" t="s">
        <v>5</v>
      </c>
      <c r="C11" s="233"/>
      <c r="D11" s="233"/>
      <c r="E11" s="233"/>
      <c r="F11" s="233"/>
      <c r="G11" s="114"/>
    </row>
    <row r="12" spans="1:9" ht="19.95" customHeight="1">
      <c r="A12" s="91">
        <v>5</v>
      </c>
      <c r="B12" s="233" t="s">
        <v>6</v>
      </c>
      <c r="C12" s="233"/>
      <c r="D12" s="233"/>
      <c r="E12" s="233"/>
      <c r="F12" s="233"/>
      <c r="G12" s="114"/>
    </row>
    <row r="13" spans="1:9" ht="19.95" customHeight="1">
      <c r="A13" s="91">
        <v>6</v>
      </c>
      <c r="B13" s="233" t="s">
        <v>7</v>
      </c>
      <c r="C13" s="233"/>
      <c r="D13" s="233"/>
      <c r="E13" s="233"/>
      <c r="F13" s="233"/>
      <c r="G13" s="114"/>
    </row>
    <row r="14" spans="1:9" ht="19.95" customHeight="1">
      <c r="A14" s="91">
        <v>7</v>
      </c>
      <c r="B14" s="233" t="s">
        <v>8</v>
      </c>
      <c r="C14" s="233"/>
      <c r="D14" s="233"/>
      <c r="E14" s="233"/>
      <c r="F14" s="233"/>
      <c r="G14" s="114"/>
    </row>
    <row r="15" spans="1:9" ht="19.95" customHeight="1">
      <c r="A15" s="91">
        <v>8</v>
      </c>
      <c r="B15" s="233" t="s">
        <v>9</v>
      </c>
      <c r="C15" s="233"/>
      <c r="D15" s="233"/>
      <c r="E15" s="233"/>
      <c r="F15" s="233"/>
      <c r="G15" s="114"/>
    </row>
    <row r="16" spans="1:9" ht="19.95" customHeight="1">
      <c r="A16" s="91">
        <v>9</v>
      </c>
      <c r="B16" s="233" t="s">
        <v>515</v>
      </c>
      <c r="C16" s="233"/>
      <c r="D16" s="233"/>
      <c r="E16" s="233"/>
      <c r="F16" s="233"/>
      <c r="G16" s="114"/>
    </row>
    <row r="17" spans="1:7" ht="19.95" customHeight="1">
      <c r="A17" s="91">
        <v>10</v>
      </c>
      <c r="B17" s="233" t="s">
        <v>10</v>
      </c>
      <c r="C17" s="233"/>
      <c r="D17" s="233"/>
      <c r="E17" s="233"/>
      <c r="F17" s="233"/>
      <c r="G17" s="114"/>
    </row>
    <row r="18" spans="1:7" ht="19.95" customHeight="1">
      <c r="A18" s="91">
        <v>11</v>
      </c>
      <c r="B18" s="233" t="s">
        <v>11</v>
      </c>
      <c r="C18" s="233"/>
      <c r="D18" s="233"/>
      <c r="E18" s="233"/>
      <c r="F18" s="233"/>
      <c r="G18" s="114"/>
    </row>
    <row r="19" spans="1:7" ht="19.95" customHeight="1">
      <c r="A19" s="91">
        <v>12</v>
      </c>
      <c r="B19" s="233" t="s">
        <v>12</v>
      </c>
      <c r="C19" s="233"/>
      <c r="D19" s="233"/>
      <c r="E19" s="233"/>
      <c r="F19" s="233"/>
      <c r="G19" s="114"/>
    </row>
    <row r="20" spans="1:7" ht="19.95" customHeight="1">
      <c r="A20" s="91">
        <v>13</v>
      </c>
      <c r="B20" s="233" t="s">
        <v>13</v>
      </c>
      <c r="C20" s="233"/>
      <c r="D20" s="233"/>
      <c r="E20" s="233"/>
      <c r="F20" s="233"/>
      <c r="G20" s="114"/>
    </row>
    <row r="21" spans="1:7" ht="19.95" customHeight="1" thickBot="1">
      <c r="A21" s="92">
        <v>14</v>
      </c>
      <c r="B21" s="234" t="s">
        <v>14</v>
      </c>
      <c r="C21" s="234"/>
      <c r="D21" s="234"/>
      <c r="E21" s="234"/>
      <c r="F21" s="234"/>
      <c r="G21" s="115"/>
    </row>
  </sheetData>
  <mergeCells count="18">
    <mergeCell ref="B11:F11"/>
    <mergeCell ref="B12:F12"/>
    <mergeCell ref="B13:F13"/>
    <mergeCell ref="B14:F14"/>
    <mergeCell ref="B7:F7"/>
    <mergeCell ref="B8:F8"/>
    <mergeCell ref="A1:A3"/>
    <mergeCell ref="B1:G3"/>
    <mergeCell ref="B5:G5"/>
    <mergeCell ref="B9:F9"/>
    <mergeCell ref="B10:F10"/>
    <mergeCell ref="B19:F19"/>
    <mergeCell ref="B20:F20"/>
    <mergeCell ref="B21:F21"/>
    <mergeCell ref="B15:F15"/>
    <mergeCell ref="B16:F16"/>
    <mergeCell ref="B17:F17"/>
    <mergeCell ref="B18:F18"/>
  </mergeCells>
  <dataValidations count="1">
    <dataValidation type="list" allowBlank="1" showInputMessage="1" showErrorMessage="1" sqref="G8:G21" xr:uid="{1E81A55A-9F3C-9F44-98A5-B51B1B905B35}">
      <formula1>$I$3:$I$4</formula1>
    </dataValidation>
  </dataValidations>
  <pageMargins left="0.7" right="0.7" top="0.75" bottom="0.75" header="0.3" footer="0.3"/>
  <pageSetup paperSize="9" orientation="portrait" r:id="rId1"/>
  <headerFooter>
    <oddFooter xml:space="preserve">&amp;CFR.001 Rev.09  Rev Tarihi: 16.02.2026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F4221-D8CD-A84D-9FEC-4C875F993AB2}">
  <sheetPr>
    <tabColor rgb="FF00B050"/>
  </sheetPr>
  <dimension ref="A1:I33"/>
  <sheetViews>
    <sheetView showGridLines="0" view="pageLayout" topLeftCell="A31" zoomScaleNormal="100" workbookViewId="0">
      <selection activeCell="G8" sqref="G8:G30"/>
    </sheetView>
  </sheetViews>
  <sheetFormatPr defaultColWidth="11.19921875" defaultRowHeight="15.6"/>
  <cols>
    <col min="2" max="2" width="12.69921875" customWidth="1"/>
    <col min="9" max="9" width="0" hidden="1" customWidth="1"/>
  </cols>
  <sheetData>
    <row r="1" spans="1:9" s="21" customFormat="1" ht="16.05" customHeight="1">
      <c r="A1" s="379"/>
      <c r="B1" s="225" t="s">
        <v>506</v>
      </c>
      <c r="C1" s="225"/>
      <c r="D1" s="225"/>
      <c r="E1" s="225"/>
      <c r="F1" s="225"/>
      <c r="G1" s="225"/>
    </row>
    <row r="2" spans="1:9" s="21" customFormat="1" ht="10.199999999999999">
      <c r="A2" s="379"/>
      <c r="B2" s="225"/>
      <c r="C2" s="225"/>
      <c r="D2" s="225"/>
      <c r="E2" s="225"/>
      <c r="F2" s="225"/>
      <c r="G2" s="225"/>
    </row>
    <row r="3" spans="1:9" s="21" customFormat="1" ht="10.199999999999999">
      <c r="A3" s="379"/>
      <c r="B3" s="225"/>
      <c r="C3" s="225"/>
      <c r="D3" s="225"/>
      <c r="E3" s="225"/>
      <c r="F3" s="225"/>
      <c r="G3" s="225"/>
      <c r="I3" s="21" t="s">
        <v>352</v>
      </c>
    </row>
    <row r="4" spans="1:9" s="21" customFormat="1" ht="10.199999999999999">
      <c r="I4" s="21" t="s">
        <v>353</v>
      </c>
    </row>
    <row r="5" spans="1:9" s="21" customFormat="1" ht="33" customHeight="1">
      <c r="A5" s="26" t="s">
        <v>189</v>
      </c>
      <c r="B5" s="289">
        <f>'Kuruluş hakkında bilgiler'!B10</f>
        <v>0</v>
      </c>
      <c r="C5" s="289"/>
      <c r="D5" s="289"/>
      <c r="E5" s="289"/>
      <c r="F5" s="289"/>
      <c r="G5" s="289"/>
    </row>
    <row r="6" spans="1:9" ht="16.2" thickBot="1"/>
    <row r="7" spans="1:9" ht="20.399999999999999">
      <c r="A7" s="116" t="s">
        <v>0</v>
      </c>
      <c r="B7" s="388" t="s">
        <v>495</v>
      </c>
      <c r="C7" s="388"/>
      <c r="D7" s="388"/>
      <c r="E7" s="388"/>
      <c r="F7" s="388"/>
      <c r="G7" s="96" t="s">
        <v>354</v>
      </c>
    </row>
    <row r="8" spans="1:9" s="18" customFormat="1" ht="25.05" customHeight="1">
      <c r="A8" s="91">
        <v>1</v>
      </c>
      <c r="B8" s="233" t="s">
        <v>2</v>
      </c>
      <c r="C8" s="233"/>
      <c r="D8" s="233"/>
      <c r="E8" s="233"/>
      <c r="F8" s="233"/>
      <c r="G8" s="114"/>
    </row>
    <row r="9" spans="1:9" s="18" customFormat="1" ht="25.05" customHeight="1">
      <c r="A9" s="91">
        <v>2</v>
      </c>
      <c r="B9" s="233" t="s">
        <v>3</v>
      </c>
      <c r="C9" s="233"/>
      <c r="D9" s="233"/>
      <c r="E9" s="233"/>
      <c r="F9" s="233"/>
      <c r="G9" s="114"/>
    </row>
    <row r="10" spans="1:9" s="18" customFormat="1" ht="25.05" customHeight="1">
      <c r="A10" s="91">
        <v>3</v>
      </c>
      <c r="B10" s="233" t="s">
        <v>4</v>
      </c>
      <c r="C10" s="233"/>
      <c r="D10" s="233"/>
      <c r="E10" s="233"/>
      <c r="F10" s="233"/>
      <c r="G10" s="114"/>
    </row>
    <row r="11" spans="1:9" s="18" customFormat="1" ht="25.05" customHeight="1">
      <c r="A11" s="91">
        <v>4</v>
      </c>
      <c r="B11" s="233" t="s">
        <v>5</v>
      </c>
      <c r="C11" s="233"/>
      <c r="D11" s="233"/>
      <c r="E11" s="233"/>
      <c r="F11" s="233"/>
      <c r="G11" s="114"/>
    </row>
    <row r="12" spans="1:9" s="18" customFormat="1" ht="25.05" customHeight="1">
      <c r="A12" s="91">
        <v>5</v>
      </c>
      <c r="B12" s="233" t="s">
        <v>6</v>
      </c>
      <c r="C12" s="233"/>
      <c r="D12" s="233"/>
      <c r="E12" s="233"/>
      <c r="F12" s="233"/>
      <c r="G12" s="114"/>
    </row>
    <row r="13" spans="1:9" s="18" customFormat="1" ht="25.05" customHeight="1">
      <c r="A13" s="91">
        <v>6</v>
      </c>
      <c r="B13" s="233" t="s">
        <v>7</v>
      </c>
      <c r="C13" s="233"/>
      <c r="D13" s="233"/>
      <c r="E13" s="233"/>
      <c r="F13" s="233"/>
      <c r="G13" s="114"/>
    </row>
    <row r="14" spans="1:9" s="18" customFormat="1" ht="25.05" customHeight="1">
      <c r="A14" s="91">
        <v>7</v>
      </c>
      <c r="B14" s="233" t="s">
        <v>8</v>
      </c>
      <c r="C14" s="233"/>
      <c r="D14" s="233"/>
      <c r="E14" s="233"/>
      <c r="F14" s="233"/>
      <c r="G14" s="114"/>
    </row>
    <row r="15" spans="1:9" s="18" customFormat="1" ht="25.05" customHeight="1">
      <c r="A15" s="91">
        <v>8</v>
      </c>
      <c r="B15" s="233" t="s">
        <v>9</v>
      </c>
      <c r="C15" s="233"/>
      <c r="D15" s="233"/>
      <c r="E15" s="233"/>
      <c r="F15" s="233"/>
      <c r="G15" s="114"/>
    </row>
    <row r="16" spans="1:9" s="18" customFormat="1" ht="25.05" customHeight="1">
      <c r="A16" s="91">
        <v>9</v>
      </c>
      <c r="B16" s="233" t="s">
        <v>515</v>
      </c>
      <c r="C16" s="233"/>
      <c r="D16" s="233"/>
      <c r="E16" s="233"/>
      <c r="F16" s="233"/>
      <c r="G16" s="114"/>
    </row>
    <row r="17" spans="1:7" s="18" customFormat="1" ht="25.05" customHeight="1">
      <c r="A17" s="91">
        <v>10</v>
      </c>
      <c r="B17" s="233" t="s">
        <v>10</v>
      </c>
      <c r="C17" s="233"/>
      <c r="D17" s="233"/>
      <c r="E17" s="233"/>
      <c r="F17" s="233"/>
      <c r="G17" s="114"/>
    </row>
    <row r="18" spans="1:7" s="18" customFormat="1" ht="25.05" customHeight="1">
      <c r="A18" s="91">
        <v>11</v>
      </c>
      <c r="B18" s="233" t="s">
        <v>11</v>
      </c>
      <c r="C18" s="233"/>
      <c r="D18" s="233"/>
      <c r="E18" s="233"/>
      <c r="F18" s="233"/>
      <c r="G18" s="114"/>
    </row>
    <row r="19" spans="1:7" s="18" customFormat="1" ht="25.05" customHeight="1">
      <c r="A19" s="91">
        <v>12</v>
      </c>
      <c r="B19" s="233" t="s">
        <v>12</v>
      </c>
      <c r="C19" s="233"/>
      <c r="D19" s="233"/>
      <c r="E19" s="233"/>
      <c r="F19" s="233"/>
      <c r="G19" s="114"/>
    </row>
    <row r="20" spans="1:7" s="18" customFormat="1" ht="36" customHeight="1">
      <c r="A20" s="91">
        <v>13</v>
      </c>
      <c r="B20" s="233" t="s">
        <v>13</v>
      </c>
      <c r="C20" s="233"/>
      <c r="D20" s="233"/>
      <c r="E20" s="233"/>
      <c r="F20" s="233"/>
      <c r="G20" s="114"/>
    </row>
    <row r="21" spans="1:7" s="18" customFormat="1" ht="25.05" customHeight="1">
      <c r="A21" s="380">
        <v>14</v>
      </c>
      <c r="B21" s="233" t="s">
        <v>15</v>
      </c>
      <c r="C21" s="233"/>
      <c r="D21" s="233"/>
      <c r="E21" s="233"/>
      <c r="F21" s="233"/>
      <c r="G21" s="383"/>
    </row>
    <row r="22" spans="1:7" s="18" customFormat="1" ht="25.05" customHeight="1">
      <c r="A22" s="381"/>
      <c r="B22" s="233" t="s">
        <v>16</v>
      </c>
      <c r="C22" s="233"/>
      <c r="D22" s="233"/>
      <c r="E22" s="233"/>
      <c r="F22" s="233"/>
      <c r="G22" s="384"/>
    </row>
    <row r="23" spans="1:7" s="18" customFormat="1" ht="25.05" customHeight="1">
      <c r="A23" s="381"/>
      <c r="B23" s="233" t="s">
        <v>17</v>
      </c>
      <c r="C23" s="233"/>
      <c r="D23" s="233"/>
      <c r="E23" s="233"/>
      <c r="F23" s="233"/>
      <c r="G23" s="384"/>
    </row>
    <row r="24" spans="1:7" s="18" customFormat="1" ht="25.05" customHeight="1">
      <c r="A24" s="382"/>
      <c r="B24" s="233" t="s">
        <v>18</v>
      </c>
      <c r="C24" s="233"/>
      <c r="D24" s="233"/>
      <c r="E24" s="233"/>
      <c r="F24" s="233"/>
      <c r="G24" s="385"/>
    </row>
    <row r="25" spans="1:7" s="18" customFormat="1" ht="25.05" customHeight="1">
      <c r="A25" s="380">
        <v>15</v>
      </c>
      <c r="B25" s="233" t="s">
        <v>19</v>
      </c>
      <c r="C25" s="233"/>
      <c r="D25" s="233"/>
      <c r="E25" s="233"/>
      <c r="F25" s="233"/>
      <c r="G25" s="383"/>
    </row>
    <row r="26" spans="1:7" s="18" customFormat="1" ht="25.05" customHeight="1">
      <c r="A26" s="381"/>
      <c r="B26" s="233" t="s">
        <v>20</v>
      </c>
      <c r="C26" s="233"/>
      <c r="D26" s="233"/>
      <c r="E26" s="233"/>
      <c r="F26" s="233"/>
      <c r="G26" s="384"/>
    </row>
    <row r="27" spans="1:7" s="18" customFormat="1" ht="25.05" customHeight="1">
      <c r="A27" s="382"/>
      <c r="B27" s="233" t="s">
        <v>21</v>
      </c>
      <c r="C27" s="233"/>
      <c r="D27" s="233"/>
      <c r="E27" s="233"/>
      <c r="F27" s="233"/>
      <c r="G27" s="385"/>
    </row>
    <row r="28" spans="1:7" s="18" customFormat="1" ht="25.05" customHeight="1">
      <c r="A28" s="91">
        <v>16</v>
      </c>
      <c r="B28" s="233" t="s">
        <v>22</v>
      </c>
      <c r="C28" s="233"/>
      <c r="D28" s="233"/>
      <c r="E28" s="233"/>
      <c r="F28" s="233"/>
      <c r="G28" s="114"/>
    </row>
    <row r="29" spans="1:7" s="18" customFormat="1" ht="25.05" customHeight="1">
      <c r="A29" s="91">
        <v>17</v>
      </c>
      <c r="B29" s="233" t="s">
        <v>23</v>
      </c>
      <c r="C29" s="233"/>
      <c r="D29" s="233"/>
      <c r="E29" s="233"/>
      <c r="F29" s="233"/>
      <c r="G29" s="114"/>
    </row>
    <row r="30" spans="1:7" s="18" customFormat="1" ht="25.05" customHeight="1" thickBot="1">
      <c r="A30" s="92">
        <v>18</v>
      </c>
      <c r="B30" s="234" t="s">
        <v>24</v>
      </c>
      <c r="C30" s="234"/>
      <c r="D30" s="234"/>
      <c r="E30" s="234"/>
      <c r="F30" s="234"/>
      <c r="G30" s="115"/>
    </row>
    <row r="32" spans="1:7">
      <c r="A32" s="386" t="s">
        <v>492</v>
      </c>
      <c r="B32" s="386"/>
      <c r="C32" s="386"/>
      <c r="D32" s="386"/>
      <c r="E32" s="386"/>
      <c r="F32" s="386"/>
      <c r="G32" s="386"/>
    </row>
    <row r="33" spans="1:7" ht="63" customHeight="1">
      <c r="A33" s="387"/>
      <c r="B33" s="387"/>
      <c r="C33" s="387"/>
      <c r="D33" s="387"/>
      <c r="E33" s="387"/>
      <c r="F33" s="387"/>
      <c r="G33" s="387"/>
    </row>
  </sheetData>
  <mergeCells count="33">
    <mergeCell ref="B13:F13"/>
    <mergeCell ref="B7:F7"/>
    <mergeCell ref="A1:A3"/>
    <mergeCell ref="B1:G3"/>
    <mergeCell ref="B5:G5"/>
    <mergeCell ref="B8:F8"/>
    <mergeCell ref="B9:F9"/>
    <mergeCell ref="B10:F10"/>
    <mergeCell ref="B11:F11"/>
    <mergeCell ref="B12:F12"/>
    <mergeCell ref="B19:F19"/>
    <mergeCell ref="B20:F20"/>
    <mergeCell ref="B21:F21"/>
    <mergeCell ref="B22:F22"/>
    <mergeCell ref="B23:F23"/>
    <mergeCell ref="B14:F14"/>
    <mergeCell ref="B15:F15"/>
    <mergeCell ref="B16:F16"/>
    <mergeCell ref="B17:F17"/>
    <mergeCell ref="B18:F18"/>
    <mergeCell ref="A33:G33"/>
    <mergeCell ref="B26:F26"/>
    <mergeCell ref="B27:F27"/>
    <mergeCell ref="B28:F28"/>
    <mergeCell ref="B29:F29"/>
    <mergeCell ref="B30:F30"/>
    <mergeCell ref="A21:A24"/>
    <mergeCell ref="G21:G24"/>
    <mergeCell ref="A25:A27"/>
    <mergeCell ref="G25:G27"/>
    <mergeCell ref="A32:G32"/>
    <mergeCell ref="B25:F25"/>
    <mergeCell ref="B24:F24"/>
  </mergeCells>
  <dataValidations count="1">
    <dataValidation type="list" allowBlank="1" showInputMessage="1" showErrorMessage="1" sqref="G28:G30 G25 G8:G21" xr:uid="{AF497B11-BB6F-4449-9BEC-2BDD365F02EB}">
      <formula1>$I$3:$I$4</formula1>
    </dataValidation>
  </dataValidations>
  <pageMargins left="0.25" right="0.25" top="0.75" bottom="0.75" header="0.3" footer="0.3"/>
  <pageSetup paperSize="9" scale="98" orientation="portrait" r:id="rId1"/>
  <headerFooter>
    <oddFooter xml:space="preserve">&amp;CFR.001 Rev.09  Rev Tarihi: 16.02.2026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B4775-1057-7949-9893-2C6A9BC9CC78}">
  <sheetPr>
    <tabColor theme="8" tint="0.79998168889431442"/>
  </sheetPr>
  <dimension ref="A1:I31"/>
  <sheetViews>
    <sheetView showGridLines="0" view="pageLayout" topLeftCell="A35" zoomScaleNormal="100" workbookViewId="0">
      <selection activeCell="G10" sqref="G10:G28"/>
    </sheetView>
  </sheetViews>
  <sheetFormatPr defaultColWidth="10.796875" defaultRowHeight="10.199999999999999"/>
  <cols>
    <col min="1" max="1" width="10.796875" style="21"/>
    <col min="2" max="2" width="16.19921875" style="21" customWidth="1"/>
    <col min="3" max="8" width="10.796875" style="21"/>
    <col min="9" max="9" width="0" style="21" hidden="1" customWidth="1"/>
    <col min="10" max="16384" width="10.796875" style="21"/>
  </cols>
  <sheetData>
    <row r="1" spans="1:9" ht="16.05" customHeight="1">
      <c r="A1" s="379"/>
      <c r="B1" s="225" t="s">
        <v>344</v>
      </c>
      <c r="C1" s="225"/>
      <c r="D1" s="225"/>
      <c r="E1" s="225"/>
      <c r="F1" s="225"/>
      <c r="G1" s="225"/>
    </row>
    <row r="2" spans="1:9">
      <c r="A2" s="379"/>
      <c r="B2" s="225"/>
      <c r="C2" s="225"/>
      <c r="D2" s="225"/>
      <c r="E2" s="225"/>
      <c r="F2" s="225"/>
      <c r="G2" s="225"/>
    </row>
    <row r="3" spans="1:9">
      <c r="A3" s="379"/>
      <c r="B3" s="225"/>
      <c r="C3" s="225"/>
      <c r="D3" s="225"/>
      <c r="E3" s="225"/>
      <c r="F3" s="225"/>
      <c r="G3" s="225"/>
      <c r="I3" s="21" t="s">
        <v>352</v>
      </c>
    </row>
    <row r="4" spans="1:9">
      <c r="I4" s="21" t="s">
        <v>353</v>
      </c>
    </row>
    <row r="5" spans="1:9" ht="33" customHeight="1">
      <c r="A5" s="26" t="s">
        <v>189</v>
      </c>
      <c r="B5" s="289">
        <f>'Kuruluş hakkında bilgiler'!B10</f>
        <v>0</v>
      </c>
      <c r="C5" s="289"/>
      <c r="D5" s="289"/>
      <c r="E5" s="289"/>
      <c r="F5" s="289"/>
      <c r="G5" s="289"/>
    </row>
    <row r="6" spans="1:9" ht="20.399999999999999">
      <c r="A6" s="26" t="s">
        <v>228</v>
      </c>
      <c r="B6" s="254"/>
      <c r="C6" s="254"/>
      <c r="D6" s="26" t="s">
        <v>229</v>
      </c>
      <c r="E6" s="113"/>
      <c r="F6" s="26" t="s">
        <v>230</v>
      </c>
      <c r="G6" s="113"/>
    </row>
    <row r="8" spans="1:9" ht="10.8" thickBot="1"/>
    <row r="9" spans="1:9" ht="20.399999999999999">
      <c r="A9" s="116" t="s">
        <v>0</v>
      </c>
      <c r="B9" s="388" t="s">
        <v>25</v>
      </c>
      <c r="C9" s="388"/>
      <c r="D9" s="388"/>
      <c r="E9" s="388"/>
      <c r="F9" s="388"/>
      <c r="G9" s="96" t="s">
        <v>354</v>
      </c>
    </row>
    <row r="10" spans="1:9" ht="19.95" customHeight="1">
      <c r="A10" s="79">
        <v>1</v>
      </c>
      <c r="B10" s="332" t="s">
        <v>2</v>
      </c>
      <c r="C10" s="332"/>
      <c r="D10" s="332"/>
      <c r="E10" s="332"/>
      <c r="F10" s="332"/>
      <c r="G10" s="114"/>
    </row>
    <row r="11" spans="1:9" ht="19.95" customHeight="1">
      <c r="A11" s="79">
        <v>2</v>
      </c>
      <c r="B11" s="332" t="s">
        <v>3</v>
      </c>
      <c r="C11" s="332"/>
      <c r="D11" s="332"/>
      <c r="E11" s="332"/>
      <c r="F11" s="332"/>
      <c r="G11" s="114"/>
    </row>
    <row r="12" spans="1:9" ht="19.95" customHeight="1">
      <c r="A12" s="79">
        <v>3</v>
      </c>
      <c r="B12" s="332" t="s">
        <v>4</v>
      </c>
      <c r="C12" s="332"/>
      <c r="D12" s="332"/>
      <c r="E12" s="332"/>
      <c r="F12" s="332"/>
      <c r="G12" s="114"/>
    </row>
    <row r="13" spans="1:9" ht="19.95" customHeight="1">
      <c r="A13" s="79">
        <v>4</v>
      </c>
      <c r="B13" s="332" t="s">
        <v>5</v>
      </c>
      <c r="C13" s="332"/>
      <c r="D13" s="332"/>
      <c r="E13" s="332"/>
      <c r="F13" s="332"/>
      <c r="G13" s="114"/>
    </row>
    <row r="14" spans="1:9" ht="19.95" customHeight="1">
      <c r="A14" s="79">
        <v>5</v>
      </c>
      <c r="B14" s="332" t="s">
        <v>6</v>
      </c>
      <c r="C14" s="332"/>
      <c r="D14" s="332"/>
      <c r="E14" s="332"/>
      <c r="F14" s="332"/>
      <c r="G14" s="114"/>
    </row>
    <row r="15" spans="1:9" ht="19.95" customHeight="1">
      <c r="A15" s="79">
        <v>6</v>
      </c>
      <c r="B15" s="332" t="s">
        <v>7</v>
      </c>
      <c r="C15" s="332"/>
      <c r="D15" s="332"/>
      <c r="E15" s="332"/>
      <c r="F15" s="332"/>
      <c r="G15" s="114"/>
    </row>
    <row r="16" spans="1:9" ht="19.95" customHeight="1">
      <c r="A16" s="79">
        <v>7</v>
      </c>
      <c r="B16" s="332" t="s">
        <v>8</v>
      </c>
      <c r="C16" s="332"/>
      <c r="D16" s="332"/>
      <c r="E16" s="332"/>
      <c r="F16" s="332"/>
      <c r="G16" s="114"/>
    </row>
    <row r="17" spans="1:7" ht="19.95" customHeight="1">
      <c r="A17" s="79">
        <v>8</v>
      </c>
      <c r="B17" s="332" t="s">
        <v>9</v>
      </c>
      <c r="C17" s="332"/>
      <c r="D17" s="332"/>
      <c r="E17" s="332"/>
      <c r="F17" s="332"/>
      <c r="G17" s="114"/>
    </row>
    <row r="18" spans="1:7" ht="19.95" customHeight="1">
      <c r="A18" s="79">
        <v>9</v>
      </c>
      <c r="B18" s="332" t="s">
        <v>515</v>
      </c>
      <c r="C18" s="332"/>
      <c r="D18" s="332"/>
      <c r="E18" s="332"/>
      <c r="F18" s="332"/>
      <c r="G18" s="114"/>
    </row>
    <row r="19" spans="1:7" ht="19.95" customHeight="1">
      <c r="A19" s="79">
        <v>10</v>
      </c>
      <c r="B19" s="332" t="s">
        <v>10</v>
      </c>
      <c r="C19" s="332"/>
      <c r="D19" s="332"/>
      <c r="E19" s="332"/>
      <c r="F19" s="332"/>
      <c r="G19" s="114"/>
    </row>
    <row r="20" spans="1:7" ht="19.95" customHeight="1">
      <c r="A20" s="79">
        <v>11</v>
      </c>
      <c r="B20" s="332" t="s">
        <v>26</v>
      </c>
      <c r="C20" s="332"/>
      <c r="D20" s="332"/>
      <c r="E20" s="332"/>
      <c r="F20" s="332"/>
      <c r="G20" s="114"/>
    </row>
    <row r="21" spans="1:7" ht="19.95" customHeight="1">
      <c r="A21" s="79">
        <v>12</v>
      </c>
      <c r="B21" s="332" t="s">
        <v>27</v>
      </c>
      <c r="C21" s="332"/>
      <c r="D21" s="332"/>
      <c r="E21" s="332"/>
      <c r="F21" s="332"/>
      <c r="G21" s="114"/>
    </row>
    <row r="22" spans="1:7" ht="19.95" customHeight="1">
      <c r="A22" s="79">
        <v>13</v>
      </c>
      <c r="B22" s="332" t="s">
        <v>28</v>
      </c>
      <c r="C22" s="332"/>
      <c r="D22" s="332"/>
      <c r="E22" s="332"/>
      <c r="F22" s="332"/>
      <c r="G22" s="114"/>
    </row>
    <row r="23" spans="1:7" ht="19.95" customHeight="1">
      <c r="A23" s="79">
        <v>14</v>
      </c>
      <c r="B23" s="332" t="s">
        <v>29</v>
      </c>
      <c r="C23" s="332"/>
      <c r="D23" s="332"/>
      <c r="E23" s="332"/>
      <c r="F23" s="332"/>
      <c r="G23" s="114"/>
    </row>
    <row r="24" spans="1:7" ht="19.95" customHeight="1">
      <c r="A24" s="79">
        <v>15</v>
      </c>
      <c r="B24" s="332" t="s">
        <v>30</v>
      </c>
      <c r="C24" s="332"/>
      <c r="D24" s="332"/>
      <c r="E24" s="332"/>
      <c r="F24" s="332"/>
      <c r="G24" s="114"/>
    </row>
    <row r="25" spans="1:7" ht="19.95" customHeight="1">
      <c r="A25" s="79">
        <v>16</v>
      </c>
      <c r="B25" s="332" t="s">
        <v>31</v>
      </c>
      <c r="C25" s="332"/>
      <c r="D25" s="332"/>
      <c r="E25" s="332"/>
      <c r="F25" s="332"/>
      <c r="G25" s="114"/>
    </row>
    <row r="26" spans="1:7" ht="19.95" customHeight="1">
      <c r="A26" s="79">
        <v>17</v>
      </c>
      <c r="B26" s="332" t="s">
        <v>32</v>
      </c>
      <c r="C26" s="332"/>
      <c r="D26" s="332"/>
      <c r="E26" s="332"/>
      <c r="F26" s="332"/>
      <c r="G26" s="114"/>
    </row>
    <row r="27" spans="1:7" ht="19.95" customHeight="1">
      <c r="A27" s="79">
        <v>18</v>
      </c>
      <c r="B27" s="332" t="s">
        <v>346</v>
      </c>
      <c r="C27" s="332"/>
      <c r="D27" s="332"/>
      <c r="E27" s="332"/>
      <c r="F27" s="332"/>
      <c r="G27" s="114"/>
    </row>
    <row r="28" spans="1:7" ht="19.95" customHeight="1" thickBot="1">
      <c r="A28" s="95">
        <v>19</v>
      </c>
      <c r="B28" s="390" t="s">
        <v>227</v>
      </c>
      <c r="C28" s="390"/>
      <c r="D28" s="390"/>
      <c r="E28" s="390"/>
      <c r="F28" s="390"/>
      <c r="G28" s="115"/>
    </row>
    <row r="30" spans="1:7" ht="37.049999999999997" customHeight="1">
      <c r="A30" s="389" t="s">
        <v>345</v>
      </c>
      <c r="B30" s="389"/>
      <c r="C30" s="389"/>
      <c r="D30" s="389"/>
      <c r="E30" s="389"/>
      <c r="F30" s="389"/>
      <c r="G30" s="389"/>
    </row>
    <row r="31" spans="1:7" ht="46.05" customHeight="1">
      <c r="A31" s="387" t="s">
        <v>343</v>
      </c>
      <c r="B31" s="387"/>
      <c r="C31" s="387"/>
      <c r="D31" s="387"/>
      <c r="E31" s="387"/>
      <c r="F31" s="387"/>
      <c r="G31" s="387"/>
    </row>
  </sheetData>
  <mergeCells count="26">
    <mergeCell ref="B23:F23"/>
    <mergeCell ref="B14:F14"/>
    <mergeCell ref="B9:F9"/>
    <mergeCell ref="B10:F10"/>
    <mergeCell ref="B11:F11"/>
    <mergeCell ref="B12:F12"/>
    <mergeCell ref="B13:F13"/>
    <mergeCell ref="B22:F22"/>
    <mergeCell ref="B15:F15"/>
    <mergeCell ref="B16:F16"/>
    <mergeCell ref="B17:F17"/>
    <mergeCell ref="B18:F18"/>
    <mergeCell ref="B19:F19"/>
    <mergeCell ref="B20:F20"/>
    <mergeCell ref="A1:A3"/>
    <mergeCell ref="B1:G3"/>
    <mergeCell ref="B5:G5"/>
    <mergeCell ref="B6:C6"/>
    <mergeCell ref="B21:F21"/>
    <mergeCell ref="B24:F24"/>
    <mergeCell ref="B25:F25"/>
    <mergeCell ref="B26:F26"/>
    <mergeCell ref="A30:G30"/>
    <mergeCell ref="A31:G31"/>
    <mergeCell ref="B27:F27"/>
    <mergeCell ref="B28:F28"/>
  </mergeCells>
  <dataValidations count="1">
    <dataValidation type="list" allowBlank="1" showInputMessage="1" showErrorMessage="1" sqref="G10:G28" xr:uid="{AA53A81C-BC19-DB49-9EAC-8E36C3FDF4A1}">
      <formula1>$I$3:$I$4</formula1>
    </dataValidation>
  </dataValidations>
  <pageMargins left="0.25" right="0.25" top="0.75" bottom="0.75" header="0.3" footer="0.3"/>
  <pageSetup paperSize="9" orientation="portrait" r:id="rId1"/>
  <headerFooter>
    <oddFooter xml:space="preserve">&amp;CFR.001 Rev.09  Rev Tarihi: 16.02.2026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C486A-33C1-4E4A-B0DE-2DFAD38239CC}">
  <sheetPr>
    <tabColor theme="7" tint="0.79998168889431442"/>
  </sheetPr>
  <dimension ref="A1:K59"/>
  <sheetViews>
    <sheetView showGridLines="0" view="pageLayout" topLeftCell="A42" zoomScaleNormal="100" workbookViewId="0">
      <selection activeCell="F18" sqref="F18:F27"/>
    </sheetView>
  </sheetViews>
  <sheetFormatPr defaultColWidth="10.796875" defaultRowHeight="10.8"/>
  <cols>
    <col min="1" max="1" width="10.796875" style="20"/>
    <col min="2" max="2" width="10.796875" style="20" customWidth="1"/>
    <col min="3" max="7" width="10.796875" style="20"/>
    <col min="8" max="8" width="10.796875" style="20" customWidth="1"/>
    <col min="9" max="10" width="10.796875" style="20"/>
    <col min="11" max="11" width="0" style="20" hidden="1" customWidth="1"/>
    <col min="12" max="16384" width="10.796875" style="20"/>
  </cols>
  <sheetData>
    <row r="1" spans="1:8" s="21" customFormat="1" ht="16.05" customHeight="1">
      <c r="A1" s="424"/>
      <c r="B1" s="222" t="s">
        <v>338</v>
      </c>
      <c r="C1" s="222"/>
      <c r="D1" s="222"/>
      <c r="E1" s="222"/>
      <c r="F1" s="222"/>
      <c r="G1" s="222"/>
      <c r="H1" s="223"/>
    </row>
    <row r="2" spans="1:8" s="21" customFormat="1" ht="10.199999999999999">
      <c r="A2" s="425"/>
      <c r="B2" s="225"/>
      <c r="C2" s="225"/>
      <c r="D2" s="225"/>
      <c r="E2" s="225"/>
      <c r="F2" s="225"/>
      <c r="G2" s="225"/>
      <c r="H2" s="226"/>
    </row>
    <row r="3" spans="1:8" s="21" customFormat="1" thickBot="1">
      <c r="A3" s="426"/>
      <c r="B3" s="228"/>
      <c r="C3" s="228"/>
      <c r="D3" s="228"/>
      <c r="E3" s="228"/>
      <c r="F3" s="228"/>
      <c r="G3" s="228"/>
      <c r="H3" s="229"/>
    </row>
    <row r="4" spans="1:8" s="21" customFormat="1" thickBot="1"/>
    <row r="5" spans="1:8" s="21" customFormat="1" ht="33" customHeight="1" thickBot="1">
      <c r="A5" s="42" t="s">
        <v>189</v>
      </c>
      <c r="B5" s="231">
        <f>'Kuruluş hakkında bilgiler'!B10</f>
        <v>0</v>
      </c>
      <c r="C5" s="231"/>
      <c r="D5" s="231"/>
      <c r="E5" s="231"/>
      <c r="F5" s="231"/>
      <c r="G5" s="231"/>
      <c r="H5" s="232"/>
    </row>
    <row r="6" spans="1:8" ht="31.2" thickBot="1">
      <c r="A6" s="42" t="s">
        <v>231</v>
      </c>
      <c r="B6" s="216"/>
      <c r="C6" s="216"/>
      <c r="D6" s="216"/>
      <c r="E6" s="216"/>
      <c r="F6" s="216"/>
      <c r="G6" s="216"/>
      <c r="H6" s="217"/>
    </row>
    <row r="7" spans="1:8" ht="11.4" thickBot="1"/>
    <row r="8" spans="1:8" ht="16.05" customHeight="1" thickBot="1">
      <c r="A8" s="427" t="s">
        <v>337</v>
      </c>
      <c r="B8" s="428"/>
      <c r="C8" s="428"/>
      <c r="D8" s="428"/>
      <c r="E8" s="428"/>
      <c r="F8" s="428"/>
      <c r="G8" s="428"/>
      <c r="H8" s="429"/>
    </row>
    <row r="9" spans="1:8" ht="30.6">
      <c r="A9" s="68" t="s">
        <v>232</v>
      </c>
      <c r="B9" s="69" t="s">
        <v>234</v>
      </c>
      <c r="C9" s="69" t="s">
        <v>236</v>
      </c>
      <c r="D9" s="69" t="s">
        <v>238</v>
      </c>
      <c r="E9" s="69" t="s">
        <v>240</v>
      </c>
      <c r="F9" s="69" t="s">
        <v>242</v>
      </c>
      <c r="G9" s="69" t="s">
        <v>244</v>
      </c>
      <c r="H9" s="70" t="s">
        <v>246</v>
      </c>
    </row>
    <row r="10" spans="1:8" ht="139.05000000000001" customHeight="1">
      <c r="A10" s="62" t="s">
        <v>233</v>
      </c>
      <c r="B10" s="63" t="s">
        <v>235</v>
      </c>
      <c r="C10" s="63" t="s">
        <v>237</v>
      </c>
      <c r="D10" s="64" t="s">
        <v>239</v>
      </c>
      <c r="E10" s="63" t="s">
        <v>241</v>
      </c>
      <c r="F10" s="63" t="s">
        <v>243</v>
      </c>
      <c r="G10" s="63" t="s">
        <v>245</v>
      </c>
      <c r="H10" s="65" t="s">
        <v>247</v>
      </c>
    </row>
    <row r="11" spans="1:8" ht="22.95" customHeight="1">
      <c r="A11" s="61" t="b">
        <v>0</v>
      </c>
      <c r="B11" s="30" t="b">
        <v>0</v>
      </c>
      <c r="C11" s="30" t="b">
        <v>1</v>
      </c>
      <c r="D11" s="30" t="b">
        <v>0</v>
      </c>
      <c r="E11" s="30" t="b">
        <v>0</v>
      </c>
      <c r="F11" s="30" t="b">
        <v>0</v>
      </c>
      <c r="G11" s="30" t="b">
        <v>0</v>
      </c>
      <c r="H11" s="32" t="b">
        <v>0</v>
      </c>
    </row>
    <row r="12" spans="1:8" ht="22.05" customHeight="1">
      <c r="A12" s="418" t="s">
        <v>248</v>
      </c>
      <c r="B12" s="419"/>
      <c r="C12" s="419"/>
      <c r="D12" s="419"/>
      <c r="E12" s="419"/>
      <c r="F12" s="419"/>
      <c r="G12" s="419"/>
      <c r="H12" s="420"/>
    </row>
    <row r="13" spans="1:8" ht="24" customHeight="1">
      <c r="A13" s="418" t="s">
        <v>249</v>
      </c>
      <c r="B13" s="419"/>
      <c r="C13" s="419"/>
      <c r="D13" s="419"/>
      <c r="E13" s="419"/>
      <c r="F13" s="419"/>
      <c r="G13" s="419"/>
      <c r="H13" s="420"/>
    </row>
    <row r="14" spans="1:8" ht="43.05" customHeight="1">
      <c r="A14" s="418" t="s">
        <v>250</v>
      </c>
      <c r="B14" s="419"/>
      <c r="C14" s="419"/>
      <c r="D14" s="419"/>
      <c r="E14" s="419"/>
      <c r="F14" s="419"/>
      <c r="G14" s="419"/>
      <c r="H14" s="420"/>
    </row>
    <row r="15" spans="1:8" ht="75" customHeight="1" thickBot="1">
      <c r="A15" s="421" t="s">
        <v>251</v>
      </c>
      <c r="B15" s="422"/>
      <c r="C15" s="422"/>
      <c r="D15" s="422"/>
      <c r="E15" s="422"/>
      <c r="F15" s="422"/>
      <c r="G15" s="422"/>
      <c r="H15" s="423"/>
    </row>
    <row r="16" spans="1:8" ht="11.4" thickBot="1"/>
    <row r="17" spans="1:11" ht="24" customHeight="1">
      <c r="A17" s="109" t="s">
        <v>0</v>
      </c>
      <c r="B17" s="415" t="s">
        <v>33</v>
      </c>
      <c r="C17" s="416"/>
      <c r="D17" s="416"/>
      <c r="E17" s="417"/>
      <c r="F17" s="96" t="s">
        <v>354</v>
      </c>
      <c r="G17" s="119"/>
    </row>
    <row r="18" spans="1:11" ht="37.049999999999997" customHeight="1">
      <c r="A18" s="80">
        <v>1</v>
      </c>
      <c r="B18" s="399" t="s">
        <v>34</v>
      </c>
      <c r="C18" s="400"/>
      <c r="D18" s="400"/>
      <c r="E18" s="401"/>
      <c r="F18" s="117"/>
      <c r="G18" s="120" t="s">
        <v>252</v>
      </c>
    </row>
    <row r="19" spans="1:11" ht="19.95" customHeight="1">
      <c r="A19" s="80">
        <v>2</v>
      </c>
      <c r="B19" s="402" t="s">
        <v>35</v>
      </c>
      <c r="C19" s="403"/>
      <c r="D19" s="403"/>
      <c r="E19" s="404"/>
      <c r="F19" s="117"/>
      <c r="G19" s="71"/>
    </row>
    <row r="20" spans="1:11" ht="19.95" customHeight="1">
      <c r="A20" s="80">
        <v>3</v>
      </c>
      <c r="B20" s="402" t="s">
        <v>4</v>
      </c>
      <c r="C20" s="403"/>
      <c r="D20" s="403"/>
      <c r="E20" s="404"/>
      <c r="F20" s="117"/>
      <c r="G20" s="71"/>
      <c r="K20" s="21" t="s">
        <v>352</v>
      </c>
    </row>
    <row r="21" spans="1:11" ht="19.95" customHeight="1">
      <c r="A21" s="80">
        <v>4</v>
      </c>
      <c r="B21" s="402" t="s">
        <v>36</v>
      </c>
      <c r="C21" s="403"/>
      <c r="D21" s="403"/>
      <c r="E21" s="404"/>
      <c r="F21" s="117"/>
      <c r="G21" s="71"/>
      <c r="K21" s="21" t="s">
        <v>353</v>
      </c>
    </row>
    <row r="22" spans="1:11" ht="19.95" customHeight="1">
      <c r="A22" s="80">
        <v>5</v>
      </c>
      <c r="B22" s="402" t="s">
        <v>9</v>
      </c>
      <c r="C22" s="403"/>
      <c r="D22" s="403"/>
      <c r="E22" s="404"/>
      <c r="F22" s="117"/>
      <c r="G22" s="71"/>
      <c r="K22" s="20" t="s">
        <v>255</v>
      </c>
    </row>
    <row r="23" spans="1:11" ht="19.95" customHeight="1">
      <c r="A23" s="80">
        <v>6</v>
      </c>
      <c r="B23" s="402" t="s">
        <v>37</v>
      </c>
      <c r="C23" s="403"/>
      <c r="D23" s="403"/>
      <c r="E23" s="404"/>
      <c r="F23" s="117"/>
      <c r="G23" s="71"/>
    </row>
    <row r="24" spans="1:11" ht="19.95" customHeight="1">
      <c r="A24" s="80">
        <v>7</v>
      </c>
      <c r="B24" s="402" t="s">
        <v>38</v>
      </c>
      <c r="C24" s="403"/>
      <c r="D24" s="403"/>
      <c r="E24" s="404"/>
      <c r="F24" s="117"/>
      <c r="G24" s="71"/>
    </row>
    <row r="25" spans="1:11" ht="19.95" customHeight="1">
      <c r="A25" s="80">
        <v>8</v>
      </c>
      <c r="B25" s="402" t="s">
        <v>39</v>
      </c>
      <c r="C25" s="403"/>
      <c r="D25" s="403"/>
      <c r="E25" s="404"/>
      <c r="F25" s="117"/>
      <c r="G25" s="71"/>
    </row>
    <row r="26" spans="1:11" ht="19.95" customHeight="1">
      <c r="A26" s="81">
        <v>9</v>
      </c>
      <c r="B26" s="412" t="s">
        <v>40</v>
      </c>
      <c r="C26" s="413"/>
      <c r="D26" s="413"/>
      <c r="E26" s="414"/>
      <c r="F26" s="117"/>
      <c r="G26" s="71"/>
    </row>
    <row r="27" spans="1:11" ht="28.95" customHeight="1" thickBot="1">
      <c r="A27" s="82">
        <v>10</v>
      </c>
      <c r="B27" s="405" t="s">
        <v>254</v>
      </c>
      <c r="C27" s="405"/>
      <c r="D27" s="405"/>
      <c r="E27" s="405"/>
      <c r="F27" s="115"/>
      <c r="G27" s="121"/>
    </row>
    <row r="28" spans="1:11" ht="13.95" customHeight="1" thickBot="1"/>
    <row r="29" spans="1:11" ht="34.950000000000003" customHeight="1">
      <c r="A29" s="406" t="s">
        <v>351</v>
      </c>
      <c r="B29" s="407"/>
      <c r="C29" s="407"/>
      <c r="D29" s="407"/>
      <c r="E29" s="407"/>
      <c r="F29" s="407"/>
      <c r="G29" s="407"/>
      <c r="H29" s="408"/>
    </row>
    <row r="30" spans="1:11" ht="46.95" customHeight="1">
      <c r="A30" s="409" t="s">
        <v>342</v>
      </c>
      <c r="B30" s="410"/>
      <c r="C30" s="410"/>
      <c r="D30" s="410"/>
      <c r="E30" s="410"/>
      <c r="F30" s="410"/>
      <c r="G30" s="410"/>
      <c r="H30" s="411"/>
    </row>
    <row r="31" spans="1:11" ht="40.049999999999997" customHeight="1">
      <c r="A31" s="67" t="s">
        <v>0</v>
      </c>
      <c r="B31" s="67" t="s">
        <v>355</v>
      </c>
      <c r="C31" s="67" t="s">
        <v>257</v>
      </c>
      <c r="D31" s="67" t="s">
        <v>258</v>
      </c>
      <c r="E31" s="67" t="s">
        <v>259</v>
      </c>
      <c r="F31" s="67" t="s">
        <v>260</v>
      </c>
      <c r="G31" s="67" t="s">
        <v>340</v>
      </c>
      <c r="H31" s="74" t="s">
        <v>341</v>
      </c>
    </row>
    <row r="32" spans="1:11" ht="28.95" customHeight="1">
      <c r="A32" s="83">
        <v>1</v>
      </c>
      <c r="B32" s="86">
        <v>39092</v>
      </c>
      <c r="C32" s="28" t="s">
        <v>339</v>
      </c>
      <c r="D32" s="28" t="s">
        <v>261</v>
      </c>
      <c r="E32" s="87">
        <v>0.82499999999999996</v>
      </c>
      <c r="F32" s="88">
        <f>B32*E32/1000</f>
        <v>32.250899999999994</v>
      </c>
      <c r="G32" s="85">
        <f>F32/F39*100</f>
        <v>54.387692784656139</v>
      </c>
      <c r="H32" s="32" t="b">
        <v>0</v>
      </c>
    </row>
    <row r="33" spans="1:8" ht="28.95" customHeight="1">
      <c r="A33" s="83">
        <v>2</v>
      </c>
      <c r="B33" s="86">
        <v>314503</v>
      </c>
      <c r="C33" s="28" t="s">
        <v>262</v>
      </c>
      <c r="D33" s="28" t="s">
        <v>263</v>
      </c>
      <c r="E33" s="87">
        <v>8.5999999999999993E-2</v>
      </c>
      <c r="F33" s="88">
        <f t="shared" ref="F33" si="0">B33*E33/1000</f>
        <v>27.047257999999999</v>
      </c>
      <c r="G33" s="85">
        <f>F33/F39*100</f>
        <v>45.612307215343861</v>
      </c>
      <c r="H33" s="32" t="b">
        <v>0</v>
      </c>
    </row>
    <row r="34" spans="1:8" ht="28.95" customHeight="1">
      <c r="A34" s="83">
        <v>3</v>
      </c>
      <c r="B34" s="86"/>
      <c r="C34" s="28" t="s">
        <v>264</v>
      </c>
      <c r="D34" s="28" t="s">
        <v>265</v>
      </c>
      <c r="E34" s="87">
        <v>1.02</v>
      </c>
      <c r="F34" s="88">
        <f t="shared" ref="F34" si="1">B34*E34</f>
        <v>0</v>
      </c>
      <c r="G34" s="85">
        <f>F34/F39*100</f>
        <v>0</v>
      </c>
      <c r="H34" s="32" t="b">
        <v>0</v>
      </c>
    </row>
    <row r="35" spans="1:8" ht="28.95" customHeight="1">
      <c r="A35" s="83">
        <v>4</v>
      </c>
      <c r="B35" s="86"/>
      <c r="C35" s="28" t="s">
        <v>266</v>
      </c>
      <c r="D35" s="28" t="s">
        <v>265</v>
      </c>
      <c r="E35" s="87">
        <v>1.1955880000000001</v>
      </c>
      <c r="F35" s="88">
        <f>B35*(1/E35)/1000</f>
        <v>0</v>
      </c>
      <c r="G35" s="85">
        <f>F35/F39*100</f>
        <v>0</v>
      </c>
      <c r="H35" s="32" t="b">
        <v>0</v>
      </c>
    </row>
    <row r="36" spans="1:8" ht="28.95" customHeight="1">
      <c r="A36" s="83">
        <v>5</v>
      </c>
      <c r="B36" s="86"/>
      <c r="C36" s="28" t="s">
        <v>264</v>
      </c>
      <c r="D36" s="28" t="s">
        <v>267</v>
      </c>
      <c r="E36" s="87">
        <v>1.04</v>
      </c>
      <c r="F36" s="88">
        <f t="shared" ref="F36" si="2">B36*E36</f>
        <v>0</v>
      </c>
      <c r="G36" s="85">
        <f>F36/F39*100</f>
        <v>0</v>
      </c>
      <c r="H36" s="32" t="b">
        <v>0</v>
      </c>
    </row>
    <row r="37" spans="1:8" ht="28.95" customHeight="1">
      <c r="A37" s="83">
        <v>6</v>
      </c>
      <c r="B37" s="86"/>
      <c r="C37" s="28" t="s">
        <v>264</v>
      </c>
      <c r="D37" s="28" t="s">
        <v>268</v>
      </c>
      <c r="E37" s="87">
        <v>0.61</v>
      </c>
      <c r="F37" s="88">
        <f>B37*E37</f>
        <v>0</v>
      </c>
      <c r="G37" s="85">
        <f>F37/F39*100</f>
        <v>0</v>
      </c>
      <c r="H37" s="32" t="b">
        <v>0</v>
      </c>
    </row>
    <row r="38" spans="1:8" ht="28.95" customHeight="1">
      <c r="A38" s="83">
        <v>7</v>
      </c>
      <c r="B38" s="86"/>
      <c r="C38" s="28" t="s">
        <v>264</v>
      </c>
      <c r="D38" s="28" t="s">
        <v>269</v>
      </c>
      <c r="E38" s="87">
        <v>0.72</v>
      </c>
      <c r="F38" s="88">
        <f t="shared" ref="F38" si="3">B38*E38</f>
        <v>0</v>
      </c>
      <c r="G38" s="85">
        <f>F38/F39*100</f>
        <v>0</v>
      </c>
      <c r="H38" s="32" t="b">
        <v>0</v>
      </c>
    </row>
    <row r="39" spans="1:8" ht="28.95" customHeight="1">
      <c r="A39" s="73"/>
      <c r="B39" s="297" t="s">
        <v>270</v>
      </c>
      <c r="C39" s="297"/>
      <c r="D39" s="297"/>
      <c r="E39" s="297"/>
      <c r="F39" s="89">
        <f>SUM(F32:F38)</f>
        <v>59.298157999999994</v>
      </c>
      <c r="G39" s="85">
        <f>SUM(G32:G38)</f>
        <v>100</v>
      </c>
      <c r="H39" s="75"/>
    </row>
    <row r="40" spans="1:8" ht="33" customHeight="1" thickBot="1">
      <c r="A40" s="72"/>
      <c r="B40" s="395" t="s">
        <v>271</v>
      </c>
      <c r="C40" s="395"/>
      <c r="D40" s="395"/>
      <c r="E40" s="395"/>
      <c r="F40" s="90">
        <f>F39*0.041868</f>
        <v>2.482695279144</v>
      </c>
      <c r="G40" s="76"/>
      <c r="H40" s="77"/>
    </row>
    <row r="41" spans="1:8" ht="11.4" thickBot="1"/>
    <row r="42" spans="1:8" ht="43.95" customHeight="1">
      <c r="A42" s="396" t="s">
        <v>253</v>
      </c>
      <c r="B42" s="397"/>
      <c r="C42" s="397"/>
      <c r="D42" s="397"/>
      <c r="E42" s="397"/>
      <c r="F42" s="397"/>
      <c r="G42" s="398"/>
      <c r="H42" s="86"/>
    </row>
    <row r="43" spans="1:8" ht="13.05" customHeight="1" thickBot="1"/>
    <row r="44" spans="1:8" ht="24" customHeight="1" thickBot="1">
      <c r="A44" s="391" t="s">
        <v>382</v>
      </c>
      <c r="B44" s="392"/>
      <c r="C44" s="392"/>
      <c r="D44" s="392"/>
      <c r="E44" s="393"/>
    </row>
    <row r="45" spans="1:8" ht="19.95" customHeight="1" thickBot="1">
      <c r="A45" s="394" t="s">
        <v>366</v>
      </c>
      <c r="B45" s="394"/>
      <c r="C45" s="394" t="s">
        <v>367</v>
      </c>
      <c r="D45" s="394"/>
      <c r="E45" s="135" t="s">
        <v>383</v>
      </c>
    </row>
    <row r="46" spans="1:8" ht="19.95" customHeight="1">
      <c r="A46" s="302" t="s">
        <v>368</v>
      </c>
      <c r="B46" s="303"/>
      <c r="C46" s="308" t="s">
        <v>369</v>
      </c>
      <c r="D46" s="308"/>
      <c r="E46" s="31" t="b">
        <v>1</v>
      </c>
    </row>
    <row r="47" spans="1:8" ht="19.95" customHeight="1">
      <c r="A47" s="304"/>
      <c r="B47" s="305"/>
      <c r="C47" s="309" t="s">
        <v>370</v>
      </c>
      <c r="D47" s="309"/>
      <c r="E47" s="32" t="b">
        <v>0</v>
      </c>
    </row>
    <row r="48" spans="1:8" ht="19.95" customHeight="1">
      <c r="A48" s="304"/>
      <c r="B48" s="305"/>
      <c r="C48" s="309" t="s">
        <v>371</v>
      </c>
      <c r="D48" s="309"/>
      <c r="E48" s="32" t="b">
        <v>0</v>
      </c>
    </row>
    <row r="49" spans="1:5" ht="19.95" customHeight="1" thickBot="1">
      <c r="A49" s="306"/>
      <c r="B49" s="307"/>
      <c r="C49" s="310" t="s">
        <v>372</v>
      </c>
      <c r="D49" s="310"/>
      <c r="E49" s="33" t="b">
        <v>0</v>
      </c>
    </row>
    <row r="50" spans="1:5" ht="19.95" customHeight="1">
      <c r="A50" s="302" t="s">
        <v>373</v>
      </c>
      <c r="B50" s="303"/>
      <c r="C50" s="308" t="s">
        <v>374</v>
      </c>
      <c r="D50" s="308"/>
      <c r="E50" s="31" t="b">
        <v>1</v>
      </c>
    </row>
    <row r="51" spans="1:5" ht="19.95" customHeight="1">
      <c r="A51" s="304"/>
      <c r="B51" s="305"/>
      <c r="C51" s="309">
        <v>3</v>
      </c>
      <c r="D51" s="309"/>
      <c r="E51" s="32" t="b">
        <v>0</v>
      </c>
    </row>
    <row r="52" spans="1:5" ht="19.95" customHeight="1" thickBot="1">
      <c r="A52" s="306"/>
      <c r="B52" s="307"/>
      <c r="C52" s="310" t="s">
        <v>375</v>
      </c>
      <c r="D52" s="310"/>
      <c r="E52" s="33" t="b">
        <v>0</v>
      </c>
    </row>
    <row r="53" spans="1:5" ht="19.95" customHeight="1">
      <c r="A53" s="302" t="s">
        <v>376</v>
      </c>
      <c r="B53" s="303"/>
      <c r="C53" s="308" t="s">
        <v>377</v>
      </c>
      <c r="D53" s="308"/>
      <c r="E53" s="31" t="b">
        <v>1</v>
      </c>
    </row>
    <row r="54" spans="1:5" ht="19.95" customHeight="1">
      <c r="A54" s="304"/>
      <c r="B54" s="305"/>
      <c r="C54" s="309" t="s">
        <v>378</v>
      </c>
      <c r="D54" s="309"/>
      <c r="E54" s="32" t="b">
        <v>0</v>
      </c>
    </row>
    <row r="55" spans="1:5" ht="19.95" customHeight="1">
      <c r="A55" s="304"/>
      <c r="B55" s="305"/>
      <c r="C55" s="309" t="s">
        <v>379</v>
      </c>
      <c r="D55" s="309"/>
      <c r="E55" s="32" t="b">
        <v>0</v>
      </c>
    </row>
    <row r="56" spans="1:5" ht="19.95" customHeight="1">
      <c r="A56" s="304"/>
      <c r="B56" s="305"/>
      <c r="C56" s="309" t="s">
        <v>380</v>
      </c>
      <c r="D56" s="309"/>
      <c r="E56" s="32" t="b">
        <v>0</v>
      </c>
    </row>
    <row r="57" spans="1:5" ht="19.95" customHeight="1" thickBot="1">
      <c r="A57" s="306"/>
      <c r="B57" s="307"/>
      <c r="C57" s="310" t="s">
        <v>381</v>
      </c>
      <c r="D57" s="310"/>
      <c r="E57" s="33" t="b">
        <v>0</v>
      </c>
    </row>
    <row r="58" spans="1:5" ht="13.05" customHeight="1"/>
    <row r="59" spans="1:5">
      <c r="A59" s="66" t="s">
        <v>256</v>
      </c>
    </row>
  </sheetData>
  <mergeCells count="43">
    <mergeCell ref="A1:A3"/>
    <mergeCell ref="B1:H3"/>
    <mergeCell ref="B5:H5"/>
    <mergeCell ref="B6:H6"/>
    <mergeCell ref="A8:H8"/>
    <mergeCell ref="B17:E17"/>
    <mergeCell ref="A12:H12"/>
    <mergeCell ref="A13:H13"/>
    <mergeCell ref="A14:H14"/>
    <mergeCell ref="A15:H15"/>
    <mergeCell ref="B39:E39"/>
    <mergeCell ref="B40:E40"/>
    <mergeCell ref="A42:G42"/>
    <mergeCell ref="B18:E18"/>
    <mergeCell ref="B19:E19"/>
    <mergeCell ref="B20:E20"/>
    <mergeCell ref="B27:E27"/>
    <mergeCell ref="A29:H29"/>
    <mergeCell ref="A30:H30"/>
    <mergeCell ref="B21:E21"/>
    <mergeCell ref="B22:E22"/>
    <mergeCell ref="B23:E23"/>
    <mergeCell ref="B24:E24"/>
    <mergeCell ref="B25:E25"/>
    <mergeCell ref="B26:E26"/>
    <mergeCell ref="C57:D57"/>
    <mergeCell ref="A45:B45"/>
    <mergeCell ref="A46:B49"/>
    <mergeCell ref="A50:B52"/>
    <mergeCell ref="A53:B57"/>
    <mergeCell ref="C46:D46"/>
    <mergeCell ref="C47:D47"/>
    <mergeCell ref="C45:D45"/>
    <mergeCell ref="C48:D48"/>
    <mergeCell ref="C49:D49"/>
    <mergeCell ref="C50:D50"/>
    <mergeCell ref="C51:D51"/>
    <mergeCell ref="C52:D52"/>
    <mergeCell ref="A44:E44"/>
    <mergeCell ref="C53:D53"/>
    <mergeCell ref="C54:D54"/>
    <mergeCell ref="C55:D55"/>
    <mergeCell ref="C56:D56"/>
  </mergeCells>
  <dataValidations count="2">
    <dataValidation type="list" allowBlank="1" showInputMessage="1" showErrorMessage="1" sqref="F18:F26" xr:uid="{5ADF2240-2D4A-E24B-8BB8-6EACA9F6C854}">
      <formula1>$K$20:$K$21</formula1>
    </dataValidation>
    <dataValidation type="list" allowBlank="1" showInputMessage="1" showErrorMessage="1" sqref="F27" xr:uid="{D8E22AB4-2393-9947-8FD3-52ED89AC087E}">
      <formula1>$K$20:$K$22</formula1>
    </dataValidation>
  </dataValidations>
  <pageMargins left="0.25" right="0.25" top="0.75" bottom="0.75" header="0.3" footer="0.3"/>
  <pageSetup paperSize="9" orientation="portrait" r:id="rId1"/>
  <headerFooter>
    <oddFooter xml:space="preserve">&amp;CFR.001 Rev.09  Rev Tarihi: 16.02.2026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D62C6-044E-3047-A781-27FC8F54438F}">
  <sheetPr>
    <tabColor theme="2" tint="-9.9978637043366805E-2"/>
    <pageSetUpPr fitToPage="1"/>
  </sheetPr>
  <dimension ref="A1:J57"/>
  <sheetViews>
    <sheetView showGridLines="0" view="pageLayout" topLeftCell="A55" zoomScaleNormal="100" workbookViewId="0">
      <selection sqref="A1:A3"/>
    </sheetView>
  </sheetViews>
  <sheetFormatPr defaultColWidth="10.796875" defaultRowHeight="10.199999999999999"/>
  <cols>
    <col min="1" max="1" width="16.5" style="21" customWidth="1"/>
    <col min="2" max="2" width="12.69921875" style="21" customWidth="1"/>
    <col min="3" max="3" width="11.5" style="21" customWidth="1"/>
    <col min="4" max="4" width="13" style="21" customWidth="1"/>
    <col min="5" max="5" width="9.296875" style="21" customWidth="1"/>
    <col min="6" max="6" width="9.19921875" style="21" customWidth="1"/>
    <col min="7" max="7" width="10.796875" style="21"/>
    <col min="8" max="8" width="8.5" style="21" customWidth="1"/>
    <col min="9" max="16384" width="10.796875" style="21"/>
  </cols>
  <sheetData>
    <row r="1" spans="1:8" ht="16.05" customHeight="1">
      <c r="A1" s="218"/>
      <c r="B1" s="221" t="s">
        <v>330</v>
      </c>
      <c r="C1" s="222"/>
      <c r="D1" s="222"/>
      <c r="E1" s="222"/>
      <c r="F1" s="222"/>
      <c r="G1" s="222"/>
      <c r="H1" s="223"/>
    </row>
    <row r="2" spans="1:8">
      <c r="A2" s="219"/>
      <c r="B2" s="224"/>
      <c r="C2" s="225"/>
      <c r="D2" s="225"/>
      <c r="E2" s="225"/>
      <c r="F2" s="225"/>
      <c r="G2" s="225"/>
      <c r="H2" s="226"/>
    </row>
    <row r="3" spans="1:8" ht="10.8" thickBot="1">
      <c r="A3" s="220"/>
      <c r="B3" s="227"/>
      <c r="C3" s="228"/>
      <c r="D3" s="228"/>
      <c r="E3" s="228"/>
      <c r="F3" s="228"/>
      <c r="G3" s="228"/>
      <c r="H3" s="229"/>
    </row>
    <row r="4" spans="1:8" ht="10.8" thickBot="1"/>
    <row r="5" spans="1:8" ht="33" customHeight="1" thickBot="1">
      <c r="A5" s="205" t="s">
        <v>189</v>
      </c>
      <c r="B5" s="434">
        <f>'Kuruluş hakkında bilgiler'!B10</f>
        <v>0</v>
      </c>
      <c r="C5" s="435"/>
      <c r="D5" s="435"/>
      <c r="E5" s="435"/>
      <c r="F5" s="435"/>
      <c r="G5" s="435"/>
      <c r="H5" s="436"/>
    </row>
    <row r="6" spans="1:8" ht="55.95" customHeight="1">
      <c r="A6" s="40" t="s">
        <v>277</v>
      </c>
      <c r="B6" s="41" t="s">
        <v>278</v>
      </c>
      <c r="C6" s="36" t="b">
        <v>0</v>
      </c>
      <c r="D6" s="41" t="s">
        <v>279</v>
      </c>
      <c r="E6" s="36" t="b">
        <v>0</v>
      </c>
      <c r="F6" s="437" t="s">
        <v>283</v>
      </c>
      <c r="G6" s="437"/>
      <c r="H6" s="438"/>
    </row>
    <row r="7" spans="1:8" ht="31.05" customHeight="1" thickBot="1">
      <c r="A7" s="38" t="s">
        <v>273</v>
      </c>
      <c r="B7" s="39"/>
      <c r="C7" s="52" t="s">
        <v>274</v>
      </c>
      <c r="D7" s="39"/>
      <c r="E7" s="52" t="s">
        <v>326</v>
      </c>
      <c r="F7" s="37" t="b">
        <v>0</v>
      </c>
      <c r="G7" s="52" t="s">
        <v>327</v>
      </c>
      <c r="H7" s="33" t="b">
        <v>0</v>
      </c>
    </row>
    <row r="8" spans="1:8" ht="31.05" customHeight="1">
      <c r="A8" s="439" t="s">
        <v>507</v>
      </c>
      <c r="B8" s="332"/>
      <c r="C8" s="332"/>
      <c r="D8" s="253" t="s">
        <v>192</v>
      </c>
      <c r="E8" s="254"/>
      <c r="F8" s="254"/>
      <c r="G8" s="254"/>
      <c r="H8" s="317"/>
    </row>
    <row r="9" spans="1:8" ht="34.049999999999997" customHeight="1">
      <c r="A9" s="430" t="s">
        <v>508</v>
      </c>
      <c r="B9" s="431"/>
      <c r="C9" s="431"/>
      <c r="D9" s="432" t="s">
        <v>192</v>
      </c>
      <c r="E9" s="268"/>
      <c r="F9" s="268"/>
      <c r="G9" s="268"/>
      <c r="H9" s="433"/>
    </row>
    <row r="10" spans="1:8" ht="25.05" customHeight="1">
      <c r="A10" s="430" t="s">
        <v>280</v>
      </c>
      <c r="B10" s="431"/>
      <c r="C10" s="431"/>
      <c r="D10" s="253" t="s">
        <v>192</v>
      </c>
      <c r="E10" s="254"/>
      <c r="F10" s="254"/>
      <c r="G10" s="254"/>
      <c r="H10" s="317"/>
    </row>
    <row r="11" spans="1:8" ht="42" customHeight="1">
      <c r="A11" s="439" t="s">
        <v>281</v>
      </c>
      <c r="B11" s="332"/>
      <c r="C11" s="332"/>
      <c r="D11" s="253" t="s">
        <v>192</v>
      </c>
      <c r="E11" s="254"/>
      <c r="F11" s="254"/>
      <c r="G11" s="254"/>
      <c r="H11" s="317"/>
    </row>
    <row r="12" spans="1:8" ht="25.05" customHeight="1">
      <c r="A12" s="439" t="s">
        <v>282</v>
      </c>
      <c r="B12" s="332"/>
      <c r="C12" s="332"/>
      <c r="D12" s="253" t="s">
        <v>192</v>
      </c>
      <c r="E12" s="254"/>
      <c r="F12" s="254"/>
      <c r="G12" s="254"/>
      <c r="H12" s="317"/>
    </row>
    <row r="13" spans="1:8" ht="67.95" customHeight="1" thickBot="1">
      <c r="A13" s="441" t="s">
        <v>497</v>
      </c>
      <c r="B13" s="390"/>
      <c r="C13" s="390"/>
      <c r="D13" s="442" t="s">
        <v>192</v>
      </c>
      <c r="E13" s="443"/>
      <c r="F13" s="443"/>
      <c r="G13" s="443"/>
      <c r="H13" s="444"/>
    </row>
    <row r="14" spans="1:8" ht="12" customHeight="1" thickBot="1">
      <c r="B14" s="22"/>
      <c r="C14" s="22"/>
      <c r="D14" s="22"/>
    </row>
    <row r="15" spans="1:8" ht="19.95" customHeight="1">
      <c r="A15" s="448" t="s">
        <v>284</v>
      </c>
      <c r="B15" s="449"/>
      <c r="C15" s="449"/>
      <c r="D15" s="449"/>
      <c r="E15" s="449"/>
      <c r="F15" s="449"/>
      <c r="G15" s="449"/>
      <c r="H15" s="450"/>
    </row>
    <row r="16" spans="1:8" ht="37.049999999999997" customHeight="1">
      <c r="A16" s="43" t="s">
        <v>328</v>
      </c>
      <c r="B16" s="30" t="b">
        <v>0</v>
      </c>
      <c r="C16" s="28" t="s">
        <v>329</v>
      </c>
      <c r="D16" s="30" t="b">
        <v>0</v>
      </c>
      <c r="E16" s="28" t="s">
        <v>286</v>
      </c>
      <c r="F16" s="30" t="b">
        <v>0</v>
      </c>
      <c r="G16" s="28" t="s">
        <v>288</v>
      </c>
      <c r="H16" s="32" t="b">
        <v>0</v>
      </c>
    </row>
    <row r="17" spans="1:8" ht="25.95" customHeight="1">
      <c r="A17" s="43" t="s">
        <v>295</v>
      </c>
      <c r="B17" s="30" t="b">
        <v>0</v>
      </c>
      <c r="C17" s="28" t="s">
        <v>285</v>
      </c>
      <c r="D17" s="30" t="b">
        <v>0</v>
      </c>
      <c r="E17" s="28" t="s">
        <v>293</v>
      </c>
      <c r="F17" s="30" t="b">
        <v>0</v>
      </c>
      <c r="G17" s="28" t="s">
        <v>289</v>
      </c>
      <c r="H17" s="32" t="b">
        <v>0</v>
      </c>
    </row>
    <row r="18" spans="1:8" ht="54" customHeight="1">
      <c r="A18" s="43" t="s">
        <v>290</v>
      </c>
      <c r="B18" s="30" t="b">
        <v>0</v>
      </c>
      <c r="C18" s="28" t="s">
        <v>292</v>
      </c>
      <c r="D18" s="30" t="b">
        <v>0</v>
      </c>
      <c r="E18" s="28" t="s">
        <v>287</v>
      </c>
      <c r="F18" s="30" t="b">
        <v>0</v>
      </c>
      <c r="G18" s="28" t="s">
        <v>294</v>
      </c>
      <c r="H18" s="32" t="b">
        <v>0</v>
      </c>
    </row>
    <row r="19" spans="1:8" ht="19.95" customHeight="1" thickBot="1">
      <c r="A19" s="44" t="s">
        <v>291</v>
      </c>
      <c r="B19" s="37" t="b">
        <v>0</v>
      </c>
      <c r="C19" s="45"/>
      <c r="D19" s="45"/>
      <c r="E19" s="45"/>
      <c r="F19" s="45"/>
      <c r="G19" s="45"/>
      <c r="H19" s="46"/>
    </row>
    <row r="20" spans="1:8" ht="10.8" thickBot="1">
      <c r="B20" s="22"/>
      <c r="C20" s="22"/>
      <c r="D20" s="22"/>
    </row>
    <row r="21" spans="1:8" ht="25.05" customHeight="1">
      <c r="A21" s="448" t="s">
        <v>296</v>
      </c>
      <c r="B21" s="449"/>
      <c r="C21" s="449"/>
      <c r="D21" s="449"/>
      <c r="E21" s="449"/>
      <c r="F21" s="449"/>
      <c r="G21" s="449"/>
      <c r="H21" s="450"/>
    </row>
    <row r="22" spans="1:8" ht="51">
      <c r="A22" s="43" t="s">
        <v>297</v>
      </c>
      <c r="B22" s="30" t="b">
        <v>0</v>
      </c>
      <c r="C22" s="28" t="s">
        <v>298</v>
      </c>
      <c r="D22" s="30" t="b">
        <v>0</v>
      </c>
      <c r="E22" s="28" t="s">
        <v>299</v>
      </c>
      <c r="F22" s="30" t="b">
        <v>0</v>
      </c>
      <c r="G22" s="28" t="s">
        <v>300</v>
      </c>
      <c r="H22" s="32" t="b">
        <v>0</v>
      </c>
    </row>
    <row r="23" spans="1:8" ht="25.05" customHeight="1">
      <c r="A23" s="43" t="s">
        <v>302</v>
      </c>
      <c r="B23" s="30" t="b">
        <v>0</v>
      </c>
      <c r="C23" s="28" t="s">
        <v>303</v>
      </c>
      <c r="D23" s="30" t="b">
        <v>0</v>
      </c>
      <c r="E23" s="28" t="s">
        <v>304</v>
      </c>
      <c r="F23" s="30" t="b">
        <v>0</v>
      </c>
      <c r="G23" s="28" t="s">
        <v>305</v>
      </c>
      <c r="H23" s="32" t="b">
        <v>0</v>
      </c>
    </row>
    <row r="24" spans="1:8" ht="40.950000000000003" customHeight="1">
      <c r="A24" s="43" t="s">
        <v>307</v>
      </c>
      <c r="B24" s="30" t="b">
        <v>0</v>
      </c>
      <c r="C24" s="28" t="s">
        <v>308</v>
      </c>
      <c r="D24" s="30" t="b">
        <v>0</v>
      </c>
      <c r="E24" s="28" t="s">
        <v>309</v>
      </c>
      <c r="F24" s="30" t="b">
        <v>0</v>
      </c>
      <c r="G24" s="28" t="s">
        <v>310</v>
      </c>
      <c r="H24" s="32" t="b">
        <v>0</v>
      </c>
    </row>
    <row r="25" spans="1:8" ht="25.05" customHeight="1">
      <c r="A25" s="43" t="s">
        <v>312</v>
      </c>
      <c r="B25" s="30" t="b">
        <v>0</v>
      </c>
      <c r="C25" s="28" t="s">
        <v>313</v>
      </c>
      <c r="D25" s="30" t="b">
        <v>0</v>
      </c>
      <c r="E25" s="28" t="s">
        <v>314</v>
      </c>
      <c r="F25" s="30" t="b">
        <v>0</v>
      </c>
      <c r="G25" s="28" t="s">
        <v>315</v>
      </c>
      <c r="H25" s="32" t="b">
        <v>0</v>
      </c>
    </row>
    <row r="26" spans="1:8" ht="25.05" customHeight="1">
      <c r="A26" s="43" t="s">
        <v>317</v>
      </c>
      <c r="B26" s="30" t="b">
        <v>0</v>
      </c>
      <c r="C26" s="28" t="s">
        <v>318</v>
      </c>
      <c r="D26" s="30" t="b">
        <v>0</v>
      </c>
      <c r="E26" s="28" t="s">
        <v>319</v>
      </c>
      <c r="F26" s="30" t="b">
        <v>0</v>
      </c>
      <c r="G26" s="28" t="s">
        <v>320</v>
      </c>
      <c r="H26" s="32" t="b">
        <v>0</v>
      </c>
    </row>
    <row r="27" spans="1:8" ht="25.05" customHeight="1">
      <c r="A27" s="43" t="s">
        <v>322</v>
      </c>
      <c r="B27" s="30" t="b">
        <v>0</v>
      </c>
      <c r="C27" s="28" t="s">
        <v>323</v>
      </c>
      <c r="D27" s="30" t="b">
        <v>0</v>
      </c>
      <c r="E27" s="28" t="s">
        <v>324</v>
      </c>
      <c r="F27" s="30" t="b">
        <v>0</v>
      </c>
      <c r="G27" s="28" t="s">
        <v>316</v>
      </c>
      <c r="H27" s="32" t="b">
        <v>0</v>
      </c>
    </row>
    <row r="28" spans="1:8" ht="36" customHeight="1" thickBot="1">
      <c r="A28" s="44" t="s">
        <v>301</v>
      </c>
      <c r="B28" s="37" t="b">
        <v>0</v>
      </c>
      <c r="C28" s="34" t="s">
        <v>306</v>
      </c>
      <c r="D28" s="37" t="b">
        <v>0</v>
      </c>
      <c r="E28" s="34" t="s">
        <v>311</v>
      </c>
      <c r="F28" s="37" t="b">
        <v>0</v>
      </c>
      <c r="G28" s="34" t="s">
        <v>321</v>
      </c>
      <c r="H28" s="33" t="b">
        <v>0</v>
      </c>
    </row>
    <row r="29" spans="1:8" ht="36" customHeight="1" thickBot="1"/>
    <row r="30" spans="1:8" ht="25.05" customHeight="1">
      <c r="A30" s="451" t="s">
        <v>57</v>
      </c>
      <c r="B30" s="452"/>
      <c r="C30" s="452"/>
      <c r="D30" s="452"/>
      <c r="E30" s="452"/>
      <c r="F30" s="452"/>
      <c r="G30" s="452"/>
      <c r="H30" s="453"/>
    </row>
    <row r="31" spans="1:8" ht="70.95" customHeight="1" thickBot="1">
      <c r="A31" s="47" t="s">
        <v>41</v>
      </c>
      <c r="B31" s="445" t="s">
        <v>42</v>
      </c>
      <c r="C31" s="446"/>
      <c r="D31" s="446"/>
      <c r="E31" s="446"/>
      <c r="F31" s="446"/>
      <c r="G31" s="447"/>
      <c r="H31" s="122" t="s">
        <v>356</v>
      </c>
    </row>
    <row r="32" spans="1:8" ht="25.05" customHeight="1">
      <c r="A32" s="454" t="s">
        <v>43</v>
      </c>
      <c r="B32" s="440" t="s">
        <v>44</v>
      </c>
      <c r="C32" s="440"/>
      <c r="D32" s="440"/>
      <c r="E32" s="440"/>
      <c r="F32" s="440"/>
      <c r="G32" s="440"/>
      <c r="H32" s="31" t="b">
        <v>1</v>
      </c>
    </row>
    <row r="33" spans="1:10" ht="25.05" customHeight="1">
      <c r="A33" s="455"/>
      <c r="B33" s="332" t="s">
        <v>45</v>
      </c>
      <c r="C33" s="332"/>
      <c r="D33" s="332"/>
      <c r="E33" s="332"/>
      <c r="F33" s="332"/>
      <c r="G33" s="332"/>
      <c r="H33" s="32" t="b">
        <v>0</v>
      </c>
      <c r="J33" s="21">
        <f>IF(H33=TRUE,2,0)</f>
        <v>0</v>
      </c>
    </row>
    <row r="34" spans="1:10" ht="37.950000000000003" customHeight="1" thickBot="1">
      <c r="A34" s="456"/>
      <c r="B34" s="390" t="s">
        <v>496</v>
      </c>
      <c r="C34" s="390"/>
      <c r="D34" s="390"/>
      <c r="E34" s="390"/>
      <c r="F34" s="390"/>
      <c r="G34" s="390"/>
      <c r="H34" s="33" t="b">
        <v>0</v>
      </c>
    </row>
    <row r="35" spans="1:10" ht="25.05" customHeight="1">
      <c r="A35" s="454" t="s">
        <v>46</v>
      </c>
      <c r="B35" s="440" t="s">
        <v>47</v>
      </c>
      <c r="C35" s="440"/>
      <c r="D35" s="440"/>
      <c r="E35" s="440"/>
      <c r="F35" s="440"/>
      <c r="G35" s="440"/>
      <c r="H35" s="31" t="b">
        <v>1</v>
      </c>
    </row>
    <row r="36" spans="1:10" ht="25.05" customHeight="1">
      <c r="A36" s="455"/>
      <c r="B36" s="332" t="s">
        <v>48</v>
      </c>
      <c r="C36" s="332"/>
      <c r="D36" s="332"/>
      <c r="E36" s="332"/>
      <c r="F36" s="332"/>
      <c r="G36" s="332"/>
      <c r="H36" s="32" t="b">
        <v>0</v>
      </c>
    </row>
    <row r="37" spans="1:10" ht="30" customHeight="1" thickBot="1">
      <c r="A37" s="456"/>
      <c r="B37" s="390" t="s">
        <v>49</v>
      </c>
      <c r="C37" s="390"/>
      <c r="D37" s="390"/>
      <c r="E37" s="390"/>
      <c r="F37" s="390"/>
      <c r="G37" s="390"/>
      <c r="H37" s="33" t="b">
        <v>0</v>
      </c>
    </row>
    <row r="38" spans="1:10" ht="28.05" customHeight="1">
      <c r="A38" s="454" t="s">
        <v>50</v>
      </c>
      <c r="B38" s="440" t="s">
        <v>51</v>
      </c>
      <c r="C38" s="440"/>
      <c r="D38" s="440"/>
      <c r="E38" s="440"/>
      <c r="F38" s="440"/>
      <c r="G38" s="440"/>
      <c r="H38" s="31" t="b">
        <v>1</v>
      </c>
    </row>
    <row r="39" spans="1:10" ht="67.95" customHeight="1">
      <c r="A39" s="455"/>
      <c r="B39" s="332" t="s">
        <v>52</v>
      </c>
      <c r="C39" s="332"/>
      <c r="D39" s="332"/>
      <c r="E39" s="332"/>
      <c r="F39" s="332"/>
      <c r="G39" s="332"/>
      <c r="H39" s="32" t="b">
        <v>0</v>
      </c>
    </row>
    <row r="40" spans="1:10" ht="25.05" customHeight="1" thickBot="1">
      <c r="A40" s="461"/>
      <c r="B40" s="376" t="s">
        <v>53</v>
      </c>
      <c r="C40" s="376"/>
      <c r="D40" s="376"/>
      <c r="E40" s="376"/>
      <c r="F40" s="376"/>
      <c r="G40" s="376"/>
      <c r="H40" s="35" t="b">
        <v>0</v>
      </c>
    </row>
    <row r="41" spans="1:10" ht="31.05" customHeight="1">
      <c r="A41" s="454" t="s">
        <v>54</v>
      </c>
      <c r="B41" s="440" t="s">
        <v>476</v>
      </c>
      <c r="C41" s="440"/>
      <c r="D41" s="440"/>
      <c r="E41" s="440"/>
      <c r="F41" s="440"/>
      <c r="G41" s="440"/>
      <c r="H41" s="31" t="b">
        <v>1</v>
      </c>
    </row>
    <row r="42" spans="1:10" ht="28.95" customHeight="1">
      <c r="A42" s="455"/>
      <c r="B42" s="332" t="s">
        <v>55</v>
      </c>
      <c r="C42" s="332"/>
      <c r="D42" s="332"/>
      <c r="E42" s="332"/>
      <c r="F42" s="332"/>
      <c r="G42" s="332"/>
      <c r="H42" s="32" t="b">
        <v>0</v>
      </c>
    </row>
    <row r="43" spans="1:10" ht="61.95" customHeight="1" thickBot="1">
      <c r="A43" s="456"/>
      <c r="B43" s="390" t="s">
        <v>56</v>
      </c>
      <c r="C43" s="390"/>
      <c r="D43" s="390"/>
      <c r="E43" s="390"/>
      <c r="F43" s="390"/>
      <c r="G43" s="390"/>
      <c r="H43" s="33" t="b">
        <v>0</v>
      </c>
    </row>
    <row r="44" spans="1:10" ht="25.05" customHeight="1">
      <c r="A44" s="462" t="s">
        <v>74</v>
      </c>
      <c r="B44" s="463"/>
      <c r="C44" s="463"/>
      <c r="D44" s="463"/>
      <c r="E44" s="463"/>
      <c r="F44" s="463"/>
      <c r="G44" s="463"/>
      <c r="H44" s="464"/>
    </row>
    <row r="45" spans="1:10" ht="57" customHeight="1" thickBot="1">
      <c r="A45" s="47" t="s">
        <v>41</v>
      </c>
      <c r="B45" s="445" t="s">
        <v>42</v>
      </c>
      <c r="C45" s="446"/>
      <c r="D45" s="446"/>
      <c r="E45" s="446"/>
      <c r="F45" s="446"/>
      <c r="G45" s="447"/>
      <c r="H45" s="122" t="s">
        <v>356</v>
      </c>
    </row>
    <row r="46" spans="1:10" ht="25.05" customHeight="1">
      <c r="A46" s="457" t="s">
        <v>58</v>
      </c>
      <c r="B46" s="431" t="s">
        <v>59</v>
      </c>
      <c r="C46" s="431"/>
      <c r="D46" s="431"/>
      <c r="E46" s="431"/>
      <c r="F46" s="431"/>
      <c r="G46" s="431"/>
      <c r="H46" s="50" t="b">
        <v>1</v>
      </c>
    </row>
    <row r="47" spans="1:10" ht="25.05" customHeight="1">
      <c r="A47" s="455"/>
      <c r="B47" s="458" t="s">
        <v>60</v>
      </c>
      <c r="C47" s="459"/>
      <c r="D47" s="459"/>
      <c r="E47" s="459"/>
      <c r="F47" s="459"/>
      <c r="G47" s="460"/>
      <c r="H47" s="32" t="b">
        <v>0</v>
      </c>
    </row>
    <row r="48" spans="1:10" ht="31.95" customHeight="1" thickBot="1">
      <c r="A48" s="456"/>
      <c r="B48" s="390" t="s">
        <v>61</v>
      </c>
      <c r="C48" s="390"/>
      <c r="D48" s="390"/>
      <c r="E48" s="390"/>
      <c r="F48" s="390"/>
      <c r="G48" s="390"/>
      <c r="H48" s="33" t="b">
        <v>0</v>
      </c>
    </row>
    <row r="49" spans="1:8" ht="52.05" customHeight="1">
      <c r="A49" s="454" t="s">
        <v>62</v>
      </c>
      <c r="B49" s="440" t="s">
        <v>63</v>
      </c>
      <c r="C49" s="440"/>
      <c r="D49" s="440"/>
      <c r="E49" s="440"/>
      <c r="F49" s="440"/>
      <c r="G49" s="440"/>
      <c r="H49" s="31" t="b">
        <v>1</v>
      </c>
    </row>
    <row r="50" spans="1:8" ht="25.05" customHeight="1">
      <c r="A50" s="455"/>
      <c r="B50" s="332" t="s">
        <v>64</v>
      </c>
      <c r="C50" s="332"/>
      <c r="D50" s="332"/>
      <c r="E50" s="332"/>
      <c r="F50" s="332"/>
      <c r="G50" s="332"/>
      <c r="H50" s="32" t="b">
        <v>0</v>
      </c>
    </row>
    <row r="51" spans="1:8" ht="45" customHeight="1" thickBot="1">
      <c r="A51" s="456"/>
      <c r="B51" s="390" t="s">
        <v>65</v>
      </c>
      <c r="C51" s="390"/>
      <c r="D51" s="390"/>
      <c r="E51" s="390"/>
      <c r="F51" s="390"/>
      <c r="G51" s="390"/>
      <c r="H51" s="33" t="b">
        <v>0</v>
      </c>
    </row>
    <row r="52" spans="1:8" ht="31.05" customHeight="1">
      <c r="A52" s="454" t="s">
        <v>66</v>
      </c>
      <c r="B52" s="440" t="s">
        <v>67</v>
      </c>
      <c r="C52" s="440"/>
      <c r="D52" s="440"/>
      <c r="E52" s="440"/>
      <c r="F52" s="440"/>
      <c r="G52" s="440"/>
      <c r="H52" s="31" t="b">
        <v>1</v>
      </c>
    </row>
    <row r="53" spans="1:8" ht="42" customHeight="1">
      <c r="A53" s="455"/>
      <c r="B53" s="332" t="s">
        <v>68</v>
      </c>
      <c r="C53" s="332"/>
      <c r="D53" s="332"/>
      <c r="E53" s="332"/>
      <c r="F53" s="332"/>
      <c r="G53" s="332"/>
      <c r="H53" s="32" t="b">
        <v>0</v>
      </c>
    </row>
    <row r="54" spans="1:8" ht="25.05" customHeight="1" thickBot="1">
      <c r="A54" s="456"/>
      <c r="B54" s="390" t="s">
        <v>69</v>
      </c>
      <c r="C54" s="390"/>
      <c r="D54" s="390"/>
      <c r="E54" s="390"/>
      <c r="F54" s="390"/>
      <c r="G54" s="390"/>
      <c r="H54" s="33" t="b">
        <v>0</v>
      </c>
    </row>
    <row r="55" spans="1:8" ht="43.05" customHeight="1">
      <c r="A55" s="454" t="s">
        <v>70</v>
      </c>
      <c r="B55" s="440" t="s">
        <v>71</v>
      </c>
      <c r="C55" s="440"/>
      <c r="D55" s="440"/>
      <c r="E55" s="440"/>
      <c r="F55" s="440"/>
      <c r="G55" s="440"/>
      <c r="H55" s="31" t="b">
        <v>1</v>
      </c>
    </row>
    <row r="56" spans="1:8" ht="42" customHeight="1">
      <c r="A56" s="455"/>
      <c r="B56" s="332" t="s">
        <v>72</v>
      </c>
      <c r="C56" s="332"/>
      <c r="D56" s="332"/>
      <c r="E56" s="332"/>
      <c r="F56" s="332"/>
      <c r="G56" s="332"/>
      <c r="H56" s="32" t="b">
        <v>0</v>
      </c>
    </row>
    <row r="57" spans="1:8" ht="55.05" customHeight="1" thickBot="1">
      <c r="A57" s="456"/>
      <c r="B57" s="390" t="s">
        <v>73</v>
      </c>
      <c r="C57" s="390"/>
      <c r="D57" s="390"/>
      <c r="E57" s="390"/>
      <c r="F57" s="390"/>
      <c r="G57" s="390"/>
      <c r="H57" s="33" t="b">
        <v>0</v>
      </c>
    </row>
  </sheetData>
  <mergeCells count="54">
    <mergeCell ref="A38:A40"/>
    <mergeCell ref="A41:A43"/>
    <mergeCell ref="A32:A34"/>
    <mergeCell ref="A35:A37"/>
    <mergeCell ref="B51:G51"/>
    <mergeCell ref="B39:G39"/>
    <mergeCell ref="B40:G40"/>
    <mergeCell ref="B37:G37"/>
    <mergeCell ref="B38:G38"/>
    <mergeCell ref="B45:G45"/>
    <mergeCell ref="A44:H44"/>
    <mergeCell ref="B43:G43"/>
    <mergeCell ref="B41:G41"/>
    <mergeCell ref="B42:G42"/>
    <mergeCell ref="B36:G36"/>
    <mergeCell ref="B35:G35"/>
    <mergeCell ref="A55:A57"/>
    <mergeCell ref="B46:G46"/>
    <mergeCell ref="A49:A51"/>
    <mergeCell ref="A52:A54"/>
    <mergeCell ref="A46:A48"/>
    <mergeCell ref="B52:G52"/>
    <mergeCell ref="B54:G54"/>
    <mergeCell ref="B55:G55"/>
    <mergeCell ref="B56:G56"/>
    <mergeCell ref="B57:G57"/>
    <mergeCell ref="B50:G50"/>
    <mergeCell ref="B53:G53"/>
    <mergeCell ref="B47:G47"/>
    <mergeCell ref="B48:G48"/>
    <mergeCell ref="B49:G49"/>
    <mergeCell ref="B32:G32"/>
    <mergeCell ref="B33:G33"/>
    <mergeCell ref="B34:G34"/>
    <mergeCell ref="A13:C13"/>
    <mergeCell ref="D11:H11"/>
    <mergeCell ref="D12:H12"/>
    <mergeCell ref="D13:H13"/>
    <mergeCell ref="A12:C12"/>
    <mergeCell ref="B31:G31"/>
    <mergeCell ref="A11:C11"/>
    <mergeCell ref="A15:H15"/>
    <mergeCell ref="A21:H21"/>
    <mergeCell ref="A30:H30"/>
    <mergeCell ref="A10:C10"/>
    <mergeCell ref="D10:H10"/>
    <mergeCell ref="B1:H3"/>
    <mergeCell ref="A1:A3"/>
    <mergeCell ref="A9:C9"/>
    <mergeCell ref="D9:H9"/>
    <mergeCell ref="B5:H5"/>
    <mergeCell ref="F6:H6"/>
    <mergeCell ref="A8:C8"/>
    <mergeCell ref="D8:H8"/>
  </mergeCells>
  <pageMargins left="0.25" right="0.25" top="0.75" bottom="0.75" header="0.3" footer="0.3"/>
  <pageSetup paperSize="9" scale="99" fitToHeight="0" orientation="portrait" r:id="rId1"/>
  <headerFooter>
    <oddFooter xml:space="preserve">&amp;CFR.001 Rev.09  Rev Tarihi: 16.02.2026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13</vt:i4>
      </vt:variant>
      <vt:variant>
        <vt:lpstr>Adlandırılmış Aralıklar</vt:lpstr>
      </vt:variant>
      <vt:variant>
        <vt:i4>2</vt:i4>
      </vt:variant>
    </vt:vector>
  </HeadingPairs>
  <TitlesOfParts>
    <vt:vector size="15" baseType="lpstr">
      <vt:lpstr>Kuruluş hakkında bilgiler</vt:lpstr>
      <vt:lpstr>Çoklu alan bilgileri</vt:lpstr>
      <vt:lpstr>Çalışan sayısı</vt:lpstr>
      <vt:lpstr>Uzaktan Tetkik</vt:lpstr>
      <vt:lpstr>9001</vt:lpstr>
      <vt:lpstr>14001 46001</vt:lpstr>
      <vt:lpstr>45001</vt:lpstr>
      <vt:lpstr>50001</vt:lpstr>
      <vt:lpstr>27001-27701</vt:lpstr>
      <vt:lpstr>20000-1</vt:lpstr>
      <vt:lpstr>22301</vt:lpstr>
      <vt:lpstr>42001</vt:lpstr>
      <vt:lpstr>Entegre YS</vt:lpstr>
      <vt:lpstr>'Kuruluş hakkında bilgiler'!Onay5</vt:lpstr>
      <vt:lpstr>'27001-27701'!Yazdırma_Alanı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Zuhal Copuroglu</dc:creator>
  <cp:lastModifiedBy>Göksan NADAS</cp:lastModifiedBy>
  <cp:lastPrinted>2026-01-03T13:04:32Z</cp:lastPrinted>
  <dcterms:created xsi:type="dcterms:W3CDTF">2025-08-07T07:38:09Z</dcterms:created>
  <dcterms:modified xsi:type="dcterms:W3CDTF">2026-03-26T10:45:50Z</dcterms:modified>
</cp:coreProperties>
</file>